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xml"/>
  <Override PartName="/xl/charts/chart9.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harts/chart10.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1.xml" ContentType="application/vnd.openxmlformats-officedocument.drawingml.chart+xml"/>
  <Override PartName="/xl/theme/themeOverride10.xml" ContentType="application/vnd.openxmlformats-officedocument.themeOverride+xml"/>
  <Override PartName="/xl/drawings/drawing15.xml" ContentType="application/vnd.openxmlformats-officedocument.drawing+xml"/>
  <Override PartName="/xl/charts/chart12.xml" ContentType="application/vnd.openxmlformats-officedocument.drawingml.chart+xml"/>
  <Override PartName="/xl/theme/themeOverride11.xml" ContentType="application/vnd.openxmlformats-officedocument.themeOverride+xml"/>
  <Override PartName="/xl/charts/chart13.xml" ContentType="application/vnd.openxmlformats-officedocument.drawingml.chart+xml"/>
  <Override PartName="/xl/theme/themeOverride12.xml" ContentType="application/vnd.openxmlformats-officedocument.themeOverride+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60" windowWidth="20505" windowHeight="7695" tabRatio="925" firstSheet="10" activeTab="18"/>
  </bookViews>
  <sheets>
    <sheet name="Introduction" sheetId="34" r:id="rId1"/>
    <sheet name="Gouvernance et leadership" sheetId="23" r:id="rId2"/>
    <sheet name="Op. financières et adm" sheetId="24" r:id="rId3"/>
    <sheet name="Gestion des ressources humaines" sheetId="20" r:id="rId4"/>
    <sheet name="Mobilisation des ressources" sheetId="28" r:id="rId5"/>
    <sheet name="S&amp;E, gestion connais." sheetId="8" r:id="rId6"/>
    <sheet name="Gestion des programmes" sheetId="29" r:id="rId7"/>
    <sheet name="Communications" sheetId="30" r:id="rId8"/>
    <sheet name="Feuille 1" sheetId="39" r:id="rId9"/>
    <sheet name="Subventions" sheetId="25" r:id="rId10"/>
    <sheet name="Fourniture des services" sheetId="1" r:id="rId11"/>
    <sheet name="Coordination et collab." sheetId="21" r:id="rId12"/>
    <sheet name="CCCS" sheetId="37" r:id="rId13"/>
    <sheet name="Marketing social" sheetId="38" r:id="rId14"/>
    <sheet name="Plaidoyer, réseautage" sheetId="22" r:id="rId15"/>
    <sheet name="scores" sheetId="31" state="veryHidden" r:id="rId16"/>
    <sheet name="Charts Data" sheetId="32" state="veryHidden" r:id="rId17"/>
    <sheet name="Tableaux de synthèse Gén" sheetId="33" r:id="rId18"/>
    <sheet name="Tableaux de synthèse Cat." sheetId="36" r:id="rId19"/>
    <sheet name="Facteurs de viabilité" sheetId="35"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Print_Area" localSheetId="7">Communications!$A$1:$L$9</definedName>
    <definedName name="_xlnm.Print_Area" localSheetId="11">'Coordination et collab.'!$A$1:$L$7</definedName>
    <definedName name="_xlnm.Print_Area" localSheetId="10">'Fourniture des services'!$A$1:$L$10</definedName>
    <definedName name="_xlnm.Print_Area" localSheetId="6">'Gestion des programmes'!$A$1:$L$9</definedName>
    <definedName name="_xlnm.Print_Area" localSheetId="3">'Gestion des ressources humaines'!$A$1:$L$12</definedName>
    <definedName name="_xlnm.Print_Area" localSheetId="1">'Gouvernance et leadership'!$A$1:$L$12</definedName>
    <definedName name="_xlnm.Print_Area" localSheetId="4">'Mobilisation des ressources'!$A$1:$L$10</definedName>
    <definedName name="_xlnm.Print_Area" localSheetId="2">'Op. financières et adm'!$A$1:$L$17</definedName>
    <definedName name="_xlnm.Print_Area" localSheetId="14">'Plaidoyer, réseautage'!$A$1:$L$10</definedName>
    <definedName name="_xlnm.Print_Area" localSheetId="5">'[1]S&amp;amp;E, gestion connais.'!$A$1:$L$16</definedName>
    <definedName name="_xlnm.Print_Area" localSheetId="9">Subventions!$A$1:$L$10</definedName>
    <definedName name="_xlnm.Print_Area" localSheetId="18">'Tableaux de synthèse Cat.'!$A$1:$T$80</definedName>
    <definedName name="_xlnm.Print_Area" localSheetId="17">'Tableaux de synthèse Gén'!$A$1:$T$44</definedName>
    <definedName name="_xlnm.Print_Titles" localSheetId="7">Communications!$1:$3</definedName>
    <definedName name="_xlnm.Print_Titles" localSheetId="11">'Coordination et collab.'!$1:$3</definedName>
    <definedName name="_xlnm.Print_Titles" localSheetId="10">'Fourniture des services'!$1:$3</definedName>
    <definedName name="_xlnm.Print_Titles" localSheetId="6">'Gestion des programmes'!$1:$3</definedName>
    <definedName name="_xlnm.Print_Titles" localSheetId="3">'Gestion des ressources humaines'!$1:$3</definedName>
    <definedName name="_xlnm.Print_Titles" localSheetId="1">'Gouvernance et leadership'!$1:$3</definedName>
    <definedName name="_xlnm.Print_Titles" localSheetId="4">'Mobilisation des ressources'!$1:$3</definedName>
    <definedName name="_xlnm.Print_Titles" localSheetId="2">'Op. financières et adm'!$1:$3</definedName>
    <definedName name="_xlnm.Print_Titles" localSheetId="14">'Plaidoyer, réseautage'!$1:$3</definedName>
    <definedName name="_xlnm.Print_Titles" localSheetId="5">'[1]S&amp;amp;E, gestion connais.'!$1:$3</definedName>
    <definedName name="_xlnm.Print_Titles" localSheetId="9">Subventions!$1:$3</definedName>
    <definedName name="scores">scores!$A$1:$A$5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K76" i="35" l="1"/>
  <c r="K77" i="35"/>
  <c r="K78" i="35"/>
  <c r="K79" i="35"/>
  <c r="K80" i="35"/>
  <c r="K81" i="35"/>
  <c r="K84" i="35"/>
  <c r="K83" i="35"/>
  <c r="K75" i="35"/>
  <c r="K72" i="35"/>
  <c r="K71" i="35"/>
  <c r="K70" i="35"/>
  <c r="K69" i="35"/>
  <c r="K68" i="35"/>
  <c r="K60" i="35"/>
  <c r="K61" i="35"/>
  <c r="K62" i="35"/>
  <c r="K63" i="35"/>
  <c r="K64" i="35"/>
  <c r="K65" i="35"/>
  <c r="K59" i="35"/>
  <c r="K56" i="35"/>
  <c r="K55" i="35"/>
  <c r="K54" i="35"/>
  <c r="K53" i="35"/>
  <c r="K50" i="35"/>
  <c r="K49" i="35"/>
  <c r="K48" i="35"/>
  <c r="K47" i="35"/>
  <c r="K42" i="35"/>
  <c r="K43" i="35"/>
  <c r="K44" i="35"/>
  <c r="K41" i="35"/>
  <c r="K40" i="35"/>
  <c r="K39" i="35"/>
  <c r="K36" i="35"/>
  <c r="K35" i="35"/>
  <c r="K34" i="35"/>
  <c r="K26" i="35"/>
  <c r="K27" i="35"/>
  <c r="K28" i="35"/>
  <c r="K29" i="35"/>
  <c r="K30" i="35"/>
  <c r="K31" i="35"/>
  <c r="K25" i="35"/>
  <c r="K14" i="35"/>
  <c r="K15" i="35"/>
  <c r="K16" i="35"/>
  <c r="K17" i="35"/>
  <c r="K18" i="35"/>
  <c r="K19" i="35"/>
  <c r="K20" i="35"/>
  <c r="K21" i="35"/>
  <c r="K22" i="35"/>
  <c r="K13" i="35"/>
  <c r="K12" i="35"/>
  <c r="K11" i="35"/>
  <c r="K10" i="35"/>
  <c r="K5" i="35"/>
  <c r="K6" i="35"/>
  <c r="K7" i="35"/>
  <c r="K4" i="35"/>
  <c r="H2" i="36"/>
  <c r="C2" i="36"/>
  <c r="B13" i="33"/>
  <c r="B11" i="33"/>
  <c r="B10" i="33"/>
  <c r="B9" i="33"/>
  <c r="B7" i="33"/>
  <c r="B6" i="33"/>
  <c r="B5" i="33"/>
  <c r="B4" i="33"/>
  <c r="B3" i="33"/>
  <c r="B2" i="33"/>
  <c r="C39" i="36"/>
  <c r="C40" i="36"/>
  <c r="C41" i="36"/>
  <c r="C42" i="36"/>
  <c r="C43" i="36"/>
  <c r="C44" i="36"/>
  <c r="C45" i="36"/>
  <c r="C46" i="36"/>
  <c r="C47" i="36"/>
  <c r="C48" i="36"/>
  <c r="C49" i="36"/>
  <c r="C50" i="36"/>
  <c r="C51" i="36"/>
  <c r="C52" i="36"/>
  <c r="C53" i="36"/>
  <c r="C54" i="36"/>
  <c r="C19" i="36"/>
  <c r="H3" i="36"/>
  <c r="H4" i="36"/>
  <c r="H5" i="36"/>
  <c r="H6" i="36"/>
  <c r="H7" i="36"/>
  <c r="H8" i="36"/>
  <c r="H9" i="36"/>
  <c r="H10" i="36"/>
  <c r="H11" i="36"/>
  <c r="H12" i="36"/>
  <c r="H13" i="36"/>
  <c r="H14" i="36"/>
  <c r="H15" i="36"/>
  <c r="H16" i="36"/>
  <c r="H17" i="36"/>
  <c r="H18" i="36"/>
  <c r="H19" i="36"/>
  <c r="H20" i="36"/>
  <c r="H21" i="36"/>
  <c r="H22" i="36"/>
  <c r="H23" i="36"/>
  <c r="H24" i="36"/>
  <c r="C6" i="36"/>
  <c r="C7" i="36"/>
  <c r="C8" i="36"/>
  <c r="C9" i="36"/>
  <c r="C10" i="36"/>
  <c r="C11" i="36"/>
  <c r="C12" i="36"/>
  <c r="C13" i="36"/>
  <c r="C14" i="36"/>
  <c r="C15" i="36"/>
  <c r="C16" i="36"/>
  <c r="C17" i="36"/>
  <c r="C18" i="36"/>
  <c r="C20" i="36"/>
  <c r="C21" i="36"/>
  <c r="C22" i="36"/>
  <c r="C23" i="36"/>
  <c r="C24" i="36"/>
  <c r="C25" i="36"/>
  <c r="C26" i="36"/>
  <c r="C27" i="36"/>
  <c r="C28" i="36"/>
  <c r="C29" i="36"/>
  <c r="C30" i="36"/>
  <c r="C31" i="36"/>
  <c r="C32" i="36"/>
  <c r="C33" i="36"/>
  <c r="C34" i="36"/>
  <c r="C35" i="36"/>
  <c r="C36" i="36"/>
  <c r="C37" i="36"/>
  <c r="C38" i="36"/>
  <c r="C3" i="36"/>
  <c r="C4" i="36"/>
  <c r="C5" i="36"/>
  <c r="L26" i="38"/>
  <c r="L15" i="38"/>
  <c r="L28" i="38"/>
  <c r="L12" i="38"/>
  <c r="L11" i="38"/>
  <c r="L8" i="38"/>
  <c r="L5" i="38"/>
  <c r="L4" i="38"/>
  <c r="N84" i="35"/>
  <c r="M84" i="35"/>
  <c r="M83" i="35"/>
  <c r="L83" i="35"/>
  <c r="M81" i="35"/>
  <c r="L81" i="35"/>
  <c r="M80" i="35"/>
  <c r="L80" i="35"/>
  <c r="M79" i="35"/>
  <c r="L79" i="35"/>
  <c r="M78" i="35"/>
  <c r="L78" i="35"/>
  <c r="M77" i="35"/>
  <c r="L77" i="35"/>
  <c r="M76" i="35"/>
  <c r="L76" i="35"/>
  <c r="M75" i="35"/>
  <c r="L75" i="35"/>
  <c r="N72" i="35"/>
  <c r="M72" i="35"/>
  <c r="N71" i="35"/>
  <c r="M71" i="35"/>
  <c r="N70" i="35"/>
  <c r="M70" i="35"/>
  <c r="N69" i="35"/>
  <c r="M69" i="35"/>
  <c r="N68" i="35"/>
  <c r="M68" i="35"/>
  <c r="M65" i="35"/>
  <c r="L65" i="35"/>
  <c r="M64" i="35"/>
  <c r="L64" i="35"/>
  <c r="M63" i="35"/>
  <c r="L63" i="35"/>
  <c r="M62" i="35"/>
  <c r="L62" i="35"/>
  <c r="M61" i="35"/>
  <c r="L61" i="35"/>
  <c r="N60" i="35"/>
  <c r="L60" i="35"/>
  <c r="N59" i="35"/>
  <c r="L59" i="35"/>
  <c r="N56" i="35"/>
  <c r="M56" i="35"/>
  <c r="N55" i="35"/>
  <c r="M55" i="35"/>
  <c r="N54" i="35"/>
  <c r="M54" i="35"/>
  <c r="N53" i="35"/>
  <c r="M53" i="35"/>
  <c r="M50" i="35"/>
  <c r="L50" i="35"/>
  <c r="M49" i="35"/>
  <c r="L49" i="35"/>
  <c r="M48" i="35"/>
  <c r="L48" i="35"/>
  <c r="M47" i="35"/>
  <c r="L47" i="35"/>
  <c r="M44" i="35"/>
  <c r="L44" i="35"/>
  <c r="M43" i="35"/>
  <c r="L43" i="35"/>
  <c r="M42" i="35"/>
  <c r="L42" i="35"/>
  <c r="M41" i="35"/>
  <c r="L41" i="35"/>
  <c r="M40" i="35"/>
  <c r="L40" i="35"/>
  <c r="M39" i="35"/>
  <c r="L39" i="35"/>
  <c r="N36" i="35"/>
  <c r="L36" i="35"/>
  <c r="N35" i="35"/>
  <c r="M35" i="35"/>
  <c r="N34" i="35"/>
  <c r="M34" i="35"/>
  <c r="N31" i="35"/>
  <c r="M31" i="35"/>
  <c r="N30" i="35"/>
  <c r="M30" i="35"/>
  <c r="N29" i="35"/>
  <c r="M29" i="35"/>
  <c r="N28" i="35"/>
  <c r="M28" i="35"/>
  <c r="N27" i="35"/>
  <c r="M27" i="35"/>
  <c r="N26" i="35"/>
  <c r="M26" i="35"/>
  <c r="N25" i="35"/>
  <c r="M25" i="35"/>
  <c r="N22" i="35"/>
  <c r="L22" i="35"/>
  <c r="N21" i="35"/>
  <c r="M21" i="35"/>
  <c r="N20" i="35"/>
  <c r="L20" i="35"/>
  <c r="N19" i="35"/>
  <c r="L19" i="35"/>
  <c r="N18" i="35"/>
  <c r="L18" i="35"/>
  <c r="N17" i="35"/>
  <c r="L17" i="35"/>
  <c r="N16" i="35"/>
  <c r="L16" i="35"/>
  <c r="N15" i="35"/>
  <c r="L15" i="35"/>
  <c r="N14" i="35"/>
  <c r="L14" i="35"/>
  <c r="N13" i="35"/>
  <c r="L13" i="35"/>
  <c r="N12" i="35"/>
  <c r="L12" i="35"/>
  <c r="N11" i="35"/>
  <c r="L11" i="35"/>
  <c r="N10" i="35"/>
  <c r="L10" i="35"/>
  <c r="N7" i="35"/>
  <c r="M7" i="35"/>
  <c r="N6" i="35"/>
  <c r="M6" i="35"/>
  <c r="N5" i="35"/>
  <c r="M5" i="35"/>
  <c r="N4" i="35"/>
  <c r="M4" i="35"/>
  <c r="N80" i="35"/>
  <c r="L6" i="37"/>
  <c r="N77" i="35"/>
  <c r="L8" i="37"/>
  <c r="N79" i="35"/>
  <c r="L4" i="22"/>
  <c r="N83" i="35"/>
  <c r="L71" i="35"/>
  <c r="L12" i="37"/>
  <c r="L11" i="37"/>
  <c r="L7" i="37"/>
  <c r="L5" i="37"/>
  <c r="L4" i="37"/>
  <c r="L13" i="37"/>
  <c r="B12" i="33"/>
  <c r="N78" i="35"/>
  <c r="N75" i="35"/>
  <c r="N76" i="35"/>
  <c r="N81" i="35"/>
  <c r="L7" i="22"/>
  <c r="L7" i="1"/>
  <c r="L7" i="25"/>
  <c r="L5" i="25"/>
  <c r="L7" i="30"/>
  <c r="L5" i="29"/>
  <c r="N48" i="35"/>
  <c r="L4" i="8"/>
  <c r="L7" i="8"/>
  <c r="L9" i="8"/>
  <c r="L11" i="8"/>
  <c r="L4" i="28"/>
  <c r="L6" i="28"/>
  <c r="L8" i="28"/>
  <c r="L5" i="20"/>
  <c r="L26" i="35"/>
  <c r="L4" i="23"/>
  <c r="L4" i="35"/>
  <c r="N65" i="35"/>
  <c r="M36" i="35"/>
  <c r="N41" i="35"/>
  <c r="L56" i="35"/>
  <c r="L72" i="35"/>
  <c r="L84" i="35"/>
  <c r="L34" i="35"/>
  <c r="N39" i="35"/>
  <c r="N61" i="35"/>
  <c r="N42" i="35"/>
  <c r="L35" i="35"/>
  <c r="N40" i="35"/>
  <c r="M60" i="35"/>
  <c r="L10" i="22"/>
  <c r="L10" i="28"/>
  <c r="B42" i="32"/>
  <c r="A97" i="32"/>
  <c r="B97" i="32"/>
  <c r="A96" i="32"/>
  <c r="B96" i="32"/>
  <c r="B95" i="32"/>
  <c r="A95" i="32"/>
  <c r="A91" i="32"/>
  <c r="A89" i="32"/>
  <c r="B89" i="32"/>
  <c r="A90" i="32"/>
  <c r="A88" i="32"/>
  <c r="L4" i="21"/>
  <c r="B88" i="32"/>
  <c r="L5" i="21"/>
  <c r="L6" i="21"/>
  <c r="A84" i="32"/>
  <c r="A81" i="32"/>
  <c r="A82" i="32"/>
  <c r="A83" i="32"/>
  <c r="B83" i="32"/>
  <c r="A80" i="32"/>
  <c r="L4" i="1"/>
  <c r="L5" i="1"/>
  <c r="L6" i="1"/>
  <c r="A75" i="32"/>
  <c r="A73" i="32"/>
  <c r="B73" i="32"/>
  <c r="A74" i="32"/>
  <c r="B74" i="32"/>
  <c r="A72" i="32"/>
  <c r="L4" i="25"/>
  <c r="A68" i="32"/>
  <c r="A65" i="32"/>
  <c r="A66" i="32"/>
  <c r="A67" i="32"/>
  <c r="B67" i="32"/>
  <c r="A64" i="32"/>
  <c r="L6" i="30"/>
  <c r="L5" i="30"/>
  <c r="B65" i="32"/>
  <c r="L4" i="30"/>
  <c r="A60" i="32"/>
  <c r="A57" i="32"/>
  <c r="A58" i="32"/>
  <c r="A59" i="32"/>
  <c r="B59" i="32"/>
  <c r="B56" i="32"/>
  <c r="A56" i="32"/>
  <c r="L8" i="29"/>
  <c r="L7" i="29"/>
  <c r="N49" i="35"/>
  <c r="B57" i="32"/>
  <c r="L4" i="29"/>
  <c r="A52" i="32"/>
  <c r="A50" i="32"/>
  <c r="A51" i="32"/>
  <c r="A47" i="32"/>
  <c r="A48" i="32"/>
  <c r="B48" i="32"/>
  <c r="A49" i="32"/>
  <c r="B49" i="32"/>
  <c r="A46" i="32"/>
  <c r="B46" i="32"/>
  <c r="B47" i="32"/>
  <c r="L14" i="8"/>
  <c r="L15" i="8"/>
  <c r="N44" i="35"/>
  <c r="A39" i="32"/>
  <c r="A42" i="32"/>
  <c r="B40" i="32"/>
  <c r="B41" i="32"/>
  <c r="B39" i="32"/>
  <c r="A40" i="32"/>
  <c r="A41" i="32"/>
  <c r="B29" i="32"/>
  <c r="B31" i="32"/>
  <c r="A35" i="32"/>
  <c r="A34" i="32"/>
  <c r="A29" i="32"/>
  <c r="A30" i="32"/>
  <c r="A31" i="32"/>
  <c r="A32" i="32"/>
  <c r="A33" i="32"/>
  <c r="A28" i="32"/>
  <c r="L7" i="20"/>
  <c r="B30" i="32"/>
  <c r="L8" i="20"/>
  <c r="L9" i="20"/>
  <c r="L10" i="20"/>
  <c r="L11" i="20"/>
  <c r="L4" i="20"/>
  <c r="A24" i="32"/>
  <c r="B18" i="32"/>
  <c r="B22" i="32"/>
  <c r="A23" i="32"/>
  <c r="A12" i="32"/>
  <c r="A13" i="32"/>
  <c r="A14" i="32"/>
  <c r="A15" i="32"/>
  <c r="A16" i="32"/>
  <c r="A17" i="32"/>
  <c r="A18" i="32"/>
  <c r="A19" i="32"/>
  <c r="A20" i="32"/>
  <c r="A21" i="32"/>
  <c r="A22" i="32"/>
  <c r="A11" i="32"/>
  <c r="A7" i="32"/>
  <c r="A4" i="32"/>
  <c r="A5" i="32"/>
  <c r="A6" i="32"/>
  <c r="B3" i="32"/>
  <c r="A3" i="32"/>
  <c r="L16" i="24"/>
  <c r="L15" i="24"/>
  <c r="L21" i="35"/>
  <c r="L13" i="24"/>
  <c r="M19" i="35"/>
  <c r="L14" i="24"/>
  <c r="M20" i="35"/>
  <c r="L11" i="24"/>
  <c r="M17" i="35"/>
  <c r="L12" i="24"/>
  <c r="M18" i="35"/>
  <c r="L10" i="24"/>
  <c r="M16" i="35"/>
  <c r="L9" i="24"/>
  <c r="L8" i="24"/>
  <c r="M14" i="35"/>
  <c r="L7" i="24"/>
  <c r="M13" i="35"/>
  <c r="L6" i="24"/>
  <c r="M12" i="35"/>
  <c r="L5" i="24"/>
  <c r="L4" i="24"/>
  <c r="M10" i="35"/>
  <c r="L11" i="23"/>
  <c r="L7" i="23"/>
  <c r="L9" i="23"/>
  <c r="N64" i="35"/>
  <c r="B21" i="32"/>
  <c r="L25" i="35"/>
  <c r="L27" i="35"/>
  <c r="L28" i="35"/>
  <c r="L29" i="35"/>
  <c r="L30" i="35"/>
  <c r="L31" i="35"/>
  <c r="L53" i="35"/>
  <c r="L54" i="35"/>
  <c r="L55" i="35"/>
  <c r="L68" i="35"/>
  <c r="L69" i="35"/>
  <c r="L70" i="35"/>
  <c r="B24" i="33"/>
  <c r="N63" i="35"/>
  <c r="B12" i="32"/>
  <c r="M11" i="35"/>
  <c r="B16" i="32"/>
  <c r="M15" i="35"/>
  <c r="M59" i="35"/>
  <c r="N50" i="35"/>
  <c r="B72" i="32"/>
  <c r="N62" i="35"/>
  <c r="M22" i="35"/>
  <c r="C24" i="33"/>
  <c r="B23" i="32"/>
  <c r="B14" i="32"/>
  <c r="B34" i="32"/>
  <c r="L16" i="8"/>
  <c r="N43" i="35"/>
  <c r="N47" i="35"/>
  <c r="D24" i="33"/>
  <c r="B58" i="32"/>
  <c r="B81" i="32"/>
  <c r="L9" i="29"/>
  <c r="B6" i="32"/>
  <c r="B13" i="32"/>
  <c r="L17" i="24"/>
  <c r="B11" i="32"/>
  <c r="B20" i="32"/>
  <c r="B33" i="32"/>
  <c r="B51" i="32"/>
  <c r="L9" i="30"/>
  <c r="B64" i="32"/>
  <c r="B66" i="32"/>
  <c r="L7" i="21"/>
  <c r="B90" i="32"/>
  <c r="B17" i="32"/>
  <c r="B5" i="32"/>
  <c r="B19" i="32"/>
  <c r="B15" i="32"/>
  <c r="B28" i="32"/>
  <c r="B32" i="32"/>
  <c r="B50" i="32"/>
  <c r="L10" i="25"/>
  <c r="B80" i="32"/>
  <c r="B82" i="32"/>
  <c r="L10" i="1"/>
  <c r="L12" i="20"/>
  <c r="L12" i="23"/>
  <c r="B4" i="32"/>
  <c r="B52" i="32"/>
  <c r="B60" i="32"/>
  <c r="B84" i="32"/>
  <c r="B24" i="32"/>
  <c r="B35" i="32"/>
  <c r="B91" i="32"/>
  <c r="B68" i="32"/>
  <c r="B8" i="33"/>
  <c r="B75" i="32"/>
  <c r="B7" i="32"/>
  <c r="B14" i="33"/>
</calcChain>
</file>

<file path=xl/sharedStrings.xml><?xml version="1.0" encoding="utf-8"?>
<sst xmlns="http://schemas.openxmlformats.org/spreadsheetml/2006/main" count="1426" uniqueCount="1419">
  <si>
    <r>
      <rPr>
        <b/>
        <sz val="20"/>
        <color rgb="FF004730"/>
        <rFont val="Garamond"/>
        <family val="1"/>
      </rPr>
      <t xml:space="preserve">PROGRAMME POUR LA CROISSANCE, LA RÉSILIENCE ET LA DURABILITÉ DES ORGANISATIONS (PROGRES) </t>
    </r>
  </si>
  <si>
    <r>
      <rPr>
        <b/>
        <sz val="11"/>
        <color theme="1"/>
        <rFont val="Calibri"/>
        <family val="2"/>
      </rPr>
      <t>Notation</t>
    </r>
  </si>
  <si>
    <r>
      <rPr>
        <sz val="11"/>
        <color theme="1"/>
        <rFont val="Calibri"/>
        <family val="2"/>
      </rPr>
      <t xml:space="preserve">Chaque fonction est attribuée une note qui reflète son niveau de développement (1 à 5).  </t>
    </r>
  </si>
  <si>
    <r>
      <rPr>
        <b/>
        <sz val="11"/>
        <color theme="1"/>
        <rFont val="Calibri"/>
        <family val="2"/>
      </rPr>
      <t>Note</t>
    </r>
  </si>
  <si>
    <r>
      <rPr>
        <b/>
        <sz val="11"/>
        <color theme="1"/>
        <rFont val="Calibri"/>
        <family val="2"/>
      </rPr>
      <t>Interprétation</t>
    </r>
  </si>
  <si>
    <r>
      <rPr>
        <sz val="11"/>
        <color theme="1"/>
        <rFont val="Calibri"/>
        <family val="2"/>
      </rPr>
      <t>Niveau 1</t>
    </r>
  </si>
  <si>
    <r>
      <rPr>
        <sz val="11"/>
        <color theme="1"/>
        <rFont val="Calibri"/>
        <family val="2"/>
      </rPr>
      <t>Absence de fonction/politique/directive/système</t>
    </r>
  </si>
  <si>
    <r>
      <rPr>
        <sz val="11"/>
        <color theme="1"/>
        <rFont val="Calibri"/>
        <family val="2"/>
      </rPr>
      <t>Niveau 2</t>
    </r>
  </si>
  <si>
    <r>
      <rPr>
        <sz val="11"/>
        <rFont val="Calibri"/>
        <family val="2"/>
      </rPr>
      <t>Fonction/politique/directive/système en cours de développement ; qualité inadéquate Est peut-être utilisé.</t>
    </r>
  </si>
  <si>
    <r>
      <rPr>
        <sz val="11"/>
        <color theme="1"/>
        <rFont val="Calibri"/>
        <family val="2"/>
      </rPr>
      <t>Niveau 3</t>
    </r>
  </si>
  <si>
    <r>
      <rPr>
        <sz val="11"/>
        <color theme="1"/>
        <rFont val="Calibri"/>
        <family val="2"/>
      </rPr>
      <t>Fonction/politique/directive/système en cours de développement ; qualité attendue Pas d'application.</t>
    </r>
  </si>
  <si>
    <r>
      <rPr>
        <sz val="11"/>
        <color theme="1"/>
        <rFont val="Calibri"/>
        <family val="2"/>
      </rPr>
      <t>Niveau 4</t>
    </r>
  </si>
  <si>
    <r>
      <rPr>
        <sz val="11"/>
        <color theme="1"/>
        <rFont val="Calibri"/>
        <family val="2"/>
      </rPr>
      <t>Fonction/politique/directive/système en cours de développement ; qualité attendue Application partielle, avec une certaine conformité.</t>
    </r>
  </si>
  <si>
    <r>
      <rPr>
        <sz val="11"/>
        <color theme="1"/>
        <rFont val="Calibri"/>
        <family val="2"/>
      </rPr>
      <t>Niveau 5</t>
    </r>
  </si>
  <si>
    <r>
      <rPr>
        <sz val="11"/>
        <color theme="1"/>
        <rFont val="Calibri"/>
        <family val="2"/>
      </rPr>
      <t>Fonction/politique/directive/système en cours de développement ; qualité attendue Application et conformité totales.</t>
    </r>
  </si>
  <si>
    <r>
      <rPr>
        <b/>
        <sz val="14"/>
        <color rgb="FF1F497D"/>
        <rFont val="Aparajita"/>
        <family val="2"/>
      </rPr>
      <t>Domaine Gouvernance et leadership</t>
    </r>
  </si>
  <si>
    <r>
      <rPr>
        <b/>
        <sz val="11"/>
        <color theme="0"/>
        <rFont val="Aparajita"/>
        <family val="2"/>
      </rPr>
      <t>Sous-domaine</t>
    </r>
  </si>
  <si>
    <r>
      <rPr>
        <b/>
        <sz val="11"/>
        <color theme="0"/>
        <rFont val="Aparajita"/>
        <family val="2"/>
      </rPr>
      <t>Situation idéale</t>
    </r>
  </si>
  <si>
    <r>
      <rPr>
        <b/>
        <sz val="11"/>
        <color theme="0"/>
        <rFont val="Aparajita"/>
        <family val="2"/>
      </rPr>
      <t>Question clé</t>
    </r>
  </si>
  <si>
    <r>
      <rPr>
        <b/>
        <sz val="11"/>
        <color theme="0"/>
        <rFont val="Aparajita"/>
        <family val="2"/>
      </rPr>
      <t>Niveau de développement</t>
    </r>
  </si>
  <si>
    <r>
      <rPr>
        <b/>
        <sz val="11"/>
        <color theme="0"/>
        <rFont val="Aparajita"/>
        <family val="2"/>
      </rPr>
      <t>Moyens de vérification</t>
    </r>
  </si>
  <si>
    <r>
      <rPr>
        <b/>
        <sz val="11"/>
        <color theme="0"/>
        <rFont val="Aparajita"/>
        <family val="2"/>
      </rPr>
      <t xml:space="preserve">Note de consensus </t>
    </r>
  </si>
  <si>
    <r>
      <rPr>
        <b/>
        <sz val="11"/>
        <color theme="0"/>
        <rFont val="Aparajita"/>
        <family val="2"/>
      </rPr>
      <t>Commentaires</t>
    </r>
  </si>
  <si>
    <r>
      <rPr>
        <b/>
        <sz val="11"/>
        <color theme="0"/>
        <rFont val="Aparajita"/>
        <family val="2"/>
      </rPr>
      <t>Note générale pour la sous-catégorie</t>
    </r>
  </si>
  <si>
    <r>
      <rPr>
        <b/>
        <sz val="11"/>
        <color theme="0"/>
        <rFont val="Aparajita"/>
        <family val="2"/>
      </rPr>
      <t>Niveau 1</t>
    </r>
  </si>
  <si>
    <r>
      <rPr>
        <b/>
        <sz val="11"/>
        <color theme="0"/>
        <rFont val="Aparajita"/>
        <family val="2"/>
      </rPr>
      <t>Niveau 2</t>
    </r>
  </si>
  <si>
    <r>
      <rPr>
        <b/>
        <sz val="11"/>
        <color theme="0"/>
        <rFont val="Aparajita"/>
        <family val="2"/>
      </rPr>
      <t>Niveau 3</t>
    </r>
  </si>
  <si>
    <r>
      <rPr>
        <b/>
        <sz val="11"/>
        <color theme="0"/>
        <rFont val="Aparajita"/>
        <family val="2"/>
      </rPr>
      <t>Niveau 4</t>
    </r>
  </si>
  <si>
    <r>
      <rPr>
        <b/>
        <sz val="11"/>
        <color theme="0"/>
        <rFont val="Aparajita"/>
        <family val="2"/>
      </rPr>
      <t>Niveau 5</t>
    </r>
  </si>
  <si>
    <r>
      <rPr>
        <b/>
        <sz val="11"/>
        <rFont val="Aparajita"/>
        <family val="2"/>
      </rPr>
      <t>L'organisation a un organe directeur avec une constitution qui guide son travail.</t>
    </r>
  </si>
  <si>
    <r>
      <rPr>
        <sz val="11"/>
        <rFont val="Aparajita"/>
        <family val="2"/>
      </rPr>
      <t>L'organisation a-t-elle un organe directeur avec une constitution qui guide son travail ?</t>
    </r>
  </si>
  <si>
    <r>
      <rPr>
        <sz val="11"/>
        <rFont val="Aparajita"/>
        <family val="2"/>
      </rPr>
      <t>L'organisation n'a pas d'organe directeur.</t>
    </r>
  </si>
  <si>
    <r>
      <rPr>
        <sz val="11"/>
        <rFont val="Aparajita"/>
        <family val="2"/>
      </rPr>
      <t>L'organisation est en train d'établir un organe directeur.</t>
    </r>
  </si>
  <si>
    <r>
      <rPr>
        <sz val="11"/>
        <rFont val="Aparajita"/>
        <family val="2"/>
      </rPr>
      <t>L'organisation a un organe directeur avec une constitution. La constitution n'est pas appliquée par le Conseil d'administration pour guider son travail.</t>
    </r>
  </si>
  <si>
    <r>
      <rPr>
        <sz val="11"/>
        <rFont val="Aparajita"/>
        <family val="2"/>
      </rPr>
      <t>L'organisation a un organe directeur avec une constitution. Certaines dispositions de la constitution sont appliquées par le Conseil d'administration pour guider une partie de son travail.</t>
    </r>
  </si>
  <si>
    <r>
      <rPr>
        <sz val="11"/>
        <rFont val="Aparajita"/>
        <family val="2"/>
      </rPr>
      <t>L'organisation a un organe directeur avec une constitution qui est toujours appliquée par le Conseil d'administration pour guider son travail. La constitution guide le Conseil d'administration dans son fonctionnement.</t>
    </r>
  </si>
  <si>
    <r>
      <rPr>
        <sz val="11"/>
        <rFont val="Aparajita"/>
        <family val="2"/>
      </rPr>
      <t xml:space="preserve">Constitution ; lettres de nomination des membres du Conseil d'administration ; procès-verbal des réunions du Conseil. </t>
    </r>
  </si>
  <si>
    <r>
      <rPr>
        <b/>
        <sz val="11"/>
        <rFont val="Aparajita"/>
        <family val="2"/>
      </rPr>
      <t>La sélection des membres du Conseil est guidée par les critères convenus tels qu'indiqués dans la constitution.</t>
    </r>
  </si>
  <si>
    <r>
      <rPr>
        <sz val="11"/>
        <rFont val="Aparajita"/>
        <family val="2"/>
      </rPr>
      <t>Les membres du Conseil sont-ils sélectionnés conformément aux critères convenus ?</t>
    </r>
  </si>
  <si>
    <r>
      <rPr>
        <sz val="11"/>
        <rFont val="Aparajita"/>
        <family val="2"/>
      </rPr>
      <t xml:space="preserve">Il existe un Conseil d'administration, mais aucun critère pour sélectionner ses membres. </t>
    </r>
  </si>
  <si>
    <r>
      <rPr>
        <sz val="11"/>
        <rFont val="Aparajita"/>
        <family val="2"/>
      </rPr>
      <t>Il existe un Conseil d'administration, et l'organisation est en train d'élaborer les critères de sélection des membres du Conseil.</t>
    </r>
  </si>
  <si>
    <r>
      <rPr>
        <sz val="11"/>
        <rFont val="Aparajita"/>
        <family val="2"/>
      </rPr>
      <t>L'organisation a des critères de sélection pour les membres du Conseil qui sont alignés sur la constitution existante. Les membres du Conseil d'administration sont en place, mais les critères de sélection ne sont pas utilisés.</t>
    </r>
  </si>
  <si>
    <r>
      <rPr>
        <sz val="11"/>
        <rFont val="Aparajita"/>
        <family val="2"/>
      </rPr>
      <t>L'organisation a des critères de sélection pour les membres du Conseil qui sont alignés sur la constitution existante. Les membres du Conseil sont en place. Cependant, les critères de sélection ne sont pas appliqués totalement lors du recrutement des membres du Conseil.</t>
    </r>
  </si>
  <si>
    <r>
      <rPr>
        <sz val="11"/>
        <rFont val="Aparajita"/>
        <family val="2"/>
      </rPr>
      <t>Les critères de sélection des membres du Conseil d'administration de l'organisation sont alignés sur la constitution, et ils sont appliqués totalement lors du recrutement des membres du Conseil.</t>
    </r>
  </si>
  <si>
    <r>
      <rPr>
        <sz val="11"/>
        <rFont val="Aparajita"/>
        <family val="2"/>
      </rPr>
      <t>Constitution ; manuel de gouvernance du Conseil ; mandat.</t>
    </r>
  </si>
  <si>
    <r>
      <rPr>
        <b/>
        <sz val="11"/>
        <rFont val="Aparajita"/>
        <family val="2"/>
      </rPr>
      <t>Les membres du Conseil ont des directives claires quant à leurs rôles et responsabilités tel qu'indiqué dans la constitution et clarifié dans le manuel de gouvernance du Conseil et leurs lettres de nomination.</t>
    </r>
  </si>
  <si>
    <r>
      <rPr>
        <sz val="11"/>
        <rFont val="Aparajita"/>
        <family val="2"/>
      </rPr>
      <t>Les membres du Conseil ont-ils des directives clairement définies quant à leurs rôles et responsabilités ?</t>
    </r>
  </si>
  <si>
    <r>
      <rPr>
        <sz val="11"/>
        <rFont val="Aparajita"/>
        <family val="2"/>
      </rPr>
      <t>Les membres du Conseil n'ont pas de directives quant à leurs rôles et responsabilités.</t>
    </r>
  </si>
  <si>
    <r>
      <rPr>
        <sz val="11"/>
        <rFont val="Aparajita"/>
        <family val="2"/>
      </rPr>
      <t>L'organisation est en train d'élaborer des directives quant aux rôles et responsabilités des membres du Conseil.</t>
    </r>
  </si>
  <si>
    <r>
      <rPr>
        <sz val="11"/>
        <rFont val="Aparajita"/>
        <family val="2"/>
      </rPr>
      <t>Les rôles et responsabilités des membres du Conseil sont clairement définis dans la constitution et dans le manuel de gouvernance du Conseil. Cependant, ces directives ne sont pas appliquées.</t>
    </r>
  </si>
  <si>
    <r>
      <rPr>
        <sz val="11"/>
        <rFont val="Aparajita"/>
        <family val="2"/>
      </rPr>
      <t>Les rôles et responsabilités des membres du Conseil sont clairement définis dans la constitution et dans le manuel de gouvernance du Conseil. Cependant, ces directives ne sont pas totalement respectées par les membres du Conseil.</t>
    </r>
  </si>
  <si>
    <r>
      <rPr>
        <sz val="11"/>
        <rFont val="Aparajita"/>
        <family val="2"/>
      </rPr>
      <t>Les rôles et responsabilités des membres du Conseil sont clairement définis dans la constitution et dans le manuel de gouvernance du Conseil. Ces directives sont totalement respectées par les membres du Conseil.</t>
    </r>
  </si>
  <si>
    <r>
      <rPr>
        <sz val="11"/>
        <rFont val="Aparajita"/>
        <family val="2"/>
      </rPr>
      <t>Constitution ; manuel de gouvernance du Conseil d'administration ; mandats des sous-comités ; lettres de nomination ; procès-verbal des réunions du Conseil d'administration.</t>
    </r>
  </si>
  <si>
    <r>
      <rPr>
        <b/>
        <sz val="11"/>
        <rFont val="Aparajita"/>
        <family val="2"/>
      </rPr>
      <t>Fonction de l'organe directeur</t>
    </r>
  </si>
  <si>
    <r>
      <rPr>
        <b/>
        <sz val="11"/>
        <rFont val="Aparajita"/>
        <family val="2"/>
      </rPr>
      <t>L'organisation évalue régulièrement la performance du Conseil de manière structurée pour évaluer l'impact de son travail.</t>
    </r>
  </si>
  <si>
    <r>
      <rPr>
        <sz val="11"/>
        <rFont val="Aparajita"/>
        <family val="2"/>
      </rPr>
      <t>L'organisation évalue-t-elle régulièrement la performance du Conseil ?</t>
    </r>
  </si>
  <si>
    <r>
      <rPr>
        <sz val="11"/>
        <rFont val="Aparajita"/>
        <family val="2"/>
      </rPr>
      <t>L'organisation n'évalue pas la performance du Conseil.</t>
    </r>
  </si>
  <si>
    <r>
      <rPr>
        <sz val="11"/>
        <rFont val="Aparajita"/>
        <family val="2"/>
      </rPr>
      <t>L'organisation est en train d'élaborer des critères d'évaluation de la performance du Conseil.</t>
    </r>
  </si>
  <si>
    <r>
      <rPr>
        <sz val="11"/>
        <rFont val="Aparajita"/>
        <family val="2"/>
      </rPr>
      <t xml:space="preserve">L'organisation évalue régulièrement la performance du Conseil. Les recommandations de performance sont documentées mais ne font pas l'objet d'une discussion. </t>
    </r>
  </si>
  <si>
    <r>
      <rPr>
        <sz val="11"/>
        <rFont val="Aparajita"/>
        <family val="2"/>
      </rPr>
      <t>L'organisation évalue régulièrement la performance du Conseil. Cependant, les recommandations de performance du Conseil ne font pas l'objet de discussions approfondies, et seulement quelques-unes des recommandations sont appliquées.</t>
    </r>
  </si>
  <si>
    <r>
      <rPr>
        <sz val="11"/>
        <rFont val="Aparajita"/>
        <family val="2"/>
      </rPr>
      <t xml:space="preserve">L'organisation effectue régulièrement des évaluations de la performance du Conseil. Les recommandations relatives à la performance du Conseil d'administration font l'objet de discussions approfondies. </t>
    </r>
  </si>
  <si>
    <r>
      <rPr>
        <sz val="11"/>
        <rFont val="Aparajita"/>
        <family val="2"/>
      </rPr>
      <t>Outils d'évaluation de la performance du Conseil d'administration ; rapports d'évaluation de la performance du Conseil.</t>
    </r>
  </si>
  <si>
    <r>
      <rPr>
        <b/>
        <sz val="11"/>
        <rFont val="Aparajita"/>
        <family val="2"/>
      </rPr>
      <t>L'organisation a des énoncés de mission et de vision, qui sont connus par les employés et utilisés pour guider le travail de l'organisation.</t>
    </r>
  </si>
  <si>
    <r>
      <rPr>
        <sz val="11"/>
        <rFont val="Aparajita"/>
        <family val="2"/>
      </rPr>
      <t>L'organisation a-t-elle des énoncés de mission et de vision ?</t>
    </r>
  </si>
  <si>
    <r>
      <rPr>
        <sz val="11"/>
        <rFont val="Aparajita"/>
        <family val="2"/>
      </rPr>
      <t>L'organisation n'a pas d'énoncés de mission et de vision.</t>
    </r>
  </si>
  <si>
    <r>
      <rPr>
        <sz val="11"/>
        <rFont val="Aparajita"/>
        <family val="2"/>
      </rPr>
      <t>L'organisation est en train d'élaborer ses énoncés de mission et de vision.</t>
    </r>
  </si>
  <si>
    <r>
      <rPr>
        <sz val="11"/>
        <rFont val="Aparajita"/>
        <family val="2"/>
      </rPr>
      <t>Les employés sont au courant des énoncés de mission et de vision de l'organisation. Ces énoncés ne sont pas utilisés pour guider le travail de l'organisation.</t>
    </r>
  </si>
  <si>
    <r>
      <rPr>
        <sz val="11"/>
        <rFont val="Aparajita"/>
        <family val="2"/>
      </rPr>
      <t>Les employés sont au courant des énoncés de mission et de vision de l'organisation. Ces énoncés sont utilisés partiellement pour guider le travail de l'organisation.</t>
    </r>
  </si>
  <si>
    <r>
      <rPr>
        <sz val="11"/>
        <rFont val="Aparajita"/>
        <family val="2"/>
      </rPr>
      <t>L'organisation a des énoncés de mission et de vision, qui sont connus par les employés et sont utilisés totalement pour guider le travail de l'organisation.</t>
    </r>
  </si>
  <si>
    <r>
      <rPr>
        <sz val="11"/>
        <rFont val="Aparajita"/>
        <family val="2"/>
      </rPr>
      <t>Énoncés de mission et de vision.</t>
    </r>
  </si>
  <si>
    <r>
      <rPr>
        <b/>
        <sz val="11"/>
        <rFont val="Aparajita"/>
        <family val="2"/>
      </rPr>
      <t>Leadership stratégique</t>
    </r>
  </si>
  <si>
    <r>
      <rPr>
        <b/>
        <sz val="11"/>
        <rFont val="Aparajita"/>
        <family val="2"/>
      </rPr>
      <t>L'organisation a un plan stratégique qui est utilisé pour guider le travail de l'organisation et est passé régulièrement en revue.</t>
    </r>
  </si>
  <si>
    <r>
      <rPr>
        <sz val="11"/>
        <rFont val="Aparajita"/>
        <family val="2"/>
      </rPr>
      <t>L'organisation a-t-elle un plan stratégique qui est utilisé pour guider son travail et est passé en revue régulièrement ?</t>
    </r>
  </si>
  <si>
    <r>
      <rPr>
        <sz val="11"/>
        <rFont val="Aparajita"/>
        <family val="2"/>
      </rPr>
      <t>L'organisation n'a pas de plan stratégique.</t>
    </r>
  </si>
  <si>
    <r>
      <rPr>
        <sz val="11"/>
        <rFont val="Aparajita"/>
        <family val="2"/>
      </rPr>
      <t>L'organisation est en train d'élaborer un plan stratégique.</t>
    </r>
  </si>
  <si>
    <r>
      <rPr>
        <sz val="11"/>
        <rFont val="Aparajita"/>
        <family val="2"/>
      </rPr>
      <t>L'organisation a un plan stratégique mais ce plan n'est pas utilisé pour guider son travail.</t>
    </r>
  </si>
  <si>
    <r>
      <rPr>
        <sz val="11"/>
        <rFont val="Aparajita"/>
        <family val="2"/>
      </rPr>
      <t>L'organisation a un plan stratégique qui est utilisé partiellement pour guider son travail et est passé en revue régulièrement.</t>
    </r>
  </si>
  <si>
    <r>
      <rPr>
        <sz val="11"/>
        <rFont val="Aparajita"/>
        <family val="2"/>
      </rPr>
      <t>L'organisation a un plan stratégique qui est utilisé pour guider son travail et est passé en revue régulièrement.</t>
    </r>
  </si>
  <si>
    <r>
      <rPr>
        <sz val="11"/>
        <rFont val="Aparajita"/>
        <family val="2"/>
      </rPr>
      <t>Plan stratégique ; procès-verbal des réunions du Conseil ; rapports sur les réunions de passage en revue du plan.</t>
    </r>
  </si>
  <si>
    <r>
      <rPr>
        <b/>
        <sz val="11"/>
        <rFont val="Aparajita"/>
        <family val="2"/>
      </rPr>
      <t>L'organisation a un plan d'exploitation annuel basé sur le plan stratégique, et les parties prenantes pertinentes sont impliquées dans ce plan. Le plan d'exploitation annuel est mis en œuvre comme prévu.</t>
    </r>
  </si>
  <si>
    <r>
      <rPr>
        <sz val="11"/>
        <rFont val="Aparajita"/>
        <family val="2"/>
      </rPr>
      <t>L'organisation a-t-elle et met-elle en œuvre un plan d'exploitation annuel ?</t>
    </r>
  </si>
  <si>
    <r>
      <rPr>
        <sz val="11"/>
        <rFont val="Aparajita"/>
        <family val="2"/>
      </rPr>
      <t xml:space="preserve">L'organisation n'a pas de plan d'exploitation annuel basé sur le plan stratégique. </t>
    </r>
  </si>
  <si>
    <r>
      <rPr>
        <sz val="11"/>
        <rFont val="Aparajita"/>
        <family val="2"/>
      </rPr>
      <t>L'organisation est en train de préparer son premier plan d'exploitation annuel.</t>
    </r>
  </si>
  <si>
    <r>
      <rPr>
        <sz val="11"/>
        <rFont val="Aparajita"/>
        <family val="2"/>
      </rPr>
      <t xml:space="preserve">L'organisation a un plan d'exploitation annuel. Il implique les parties prenantes appropriées. Le plan d'exploitation annuel n'est pas mis en œuvre. </t>
    </r>
  </si>
  <si>
    <r>
      <rPr>
        <sz val="11"/>
        <rFont val="Aparajita"/>
        <family val="2"/>
      </rPr>
      <t xml:space="preserve">L'organisation a un plan d'exploitation annuel. Il implique les parties prenantes pertinentes. Le plan d'exploitation annuel n'est pas mis en œuvre comme prévu. </t>
    </r>
  </si>
  <si>
    <r>
      <rPr>
        <sz val="11"/>
        <rFont val="Aparajita"/>
        <family val="2"/>
      </rPr>
      <t>L'organisation a un plan d'exploitation annuel. Le plan d'exploitation annuel est mis en œuvre comme prévu.</t>
    </r>
  </si>
  <si>
    <r>
      <rPr>
        <sz val="11"/>
        <rFont val="Aparajita"/>
        <family val="2"/>
      </rPr>
      <t>Plans d'exploitation annuels ; état de mise en œuvre du plan d'exploitation annuel.</t>
    </r>
  </si>
  <si>
    <r>
      <rPr>
        <b/>
        <sz val="11"/>
        <rFont val="Aparajita"/>
        <family val="2"/>
      </rPr>
      <t>Planification de la relève</t>
    </r>
  </si>
  <si>
    <r>
      <rPr>
        <b/>
        <sz val="11"/>
        <rFont val="Aparajita"/>
        <family val="2"/>
      </rPr>
      <t>L'organisation a un plan de relève pour la transition de la direction incorporé au manuel de l'organe directeur. L'organisation a un faible niveau de dépendance par rapport au dirigeant actuel et elle possède la capacité de continuer ses activités existantes et de se développer au même rythme en l'absence du dirigeant actuel. Il existe d'autres personnes au sein de l'organisation qui pourraient succéder efficacement au dirigeant actuel sans causer de grands problèmes pendant la transition en l'absence du dirigeant actuel.</t>
    </r>
  </si>
  <si>
    <r>
      <rPr>
        <sz val="11"/>
        <rFont val="Aparajita"/>
        <family val="2"/>
      </rPr>
      <t xml:space="preserve">L'organisation a-t-elle un plan de relève pour la transition de la direction ? </t>
    </r>
  </si>
  <si>
    <r>
      <rPr>
        <sz val="11"/>
        <rFont val="Aparajita"/>
        <family val="2"/>
      </rPr>
      <t xml:space="preserve">L'organisation n'a pas de plan de relève pour la transition de la direction.  </t>
    </r>
  </si>
  <si>
    <r>
      <rPr>
        <sz val="11"/>
        <rFont val="Aparajita"/>
        <family val="2"/>
      </rPr>
      <t xml:space="preserve">L'organisation est en train de préparer un plan de relève pour la transition de la direction. </t>
    </r>
  </si>
  <si>
    <r>
      <rPr>
        <sz val="11"/>
        <rFont val="Aparajita"/>
        <family val="2"/>
      </rPr>
      <t>L'organisation a un plan de relève pour la transition de la direction, mais certains de ses cadres n'en ont pas connaissance. L'organisation est très dépendante de son dirigeant actuel.</t>
    </r>
  </si>
  <si>
    <r>
      <rPr>
        <sz val="11"/>
        <rFont val="Aparajita"/>
        <family val="2"/>
      </rPr>
      <t>L'organisation a un plan de relève pour la transition de la direction, et la plupart de ses cadres savent qu'il existe. L'organisation n'est pas très dépendante de son dirigeant actuel.</t>
    </r>
  </si>
  <si>
    <r>
      <rPr>
        <sz val="11"/>
        <rFont val="Aparajita"/>
        <family val="2"/>
      </rPr>
      <t xml:space="preserve">L'organisation a un plan de relève pour la transition de la direction.  Elle a une faible dépendance actuellement par rapport à son dirigeant actuel ; elle peut continuer ses activités existantes et continuer à se développer au même rythme en l'absence du dirigeant actuel. Il existe d'autres personnes au sein de l'organisation qui pourraient succéder efficacement au dirigeant actuel sans causer de grands problèmes pendant la transition en cas d'événements extrêmes ou de démission du dirigeant actuel en raison de l'existence du manuel de l'organe directeur. </t>
    </r>
  </si>
  <si>
    <r>
      <rPr>
        <sz val="11"/>
        <rFont val="Aparajita"/>
        <family val="2"/>
      </rPr>
      <t xml:space="preserve">Plan de relève de la direction de l'organisation ; rapports sur la formation ; manuel de gouvernance. </t>
    </r>
  </si>
  <si>
    <r>
      <rPr>
        <b/>
        <sz val="11"/>
        <color theme="1"/>
        <rFont val="Aparajita"/>
        <family val="2"/>
      </rPr>
      <t>Note générale pour la catégorie</t>
    </r>
  </si>
  <si>
    <r>
      <rPr>
        <b/>
        <sz val="14"/>
        <color rgb="FF1F497D"/>
        <rFont val="Aparajita"/>
        <family val="2"/>
      </rPr>
      <t>Domaine : Finances, exploitation et administration</t>
    </r>
  </si>
  <si>
    <r>
      <rPr>
        <b/>
        <sz val="11"/>
        <color theme="0"/>
        <rFont val="Aparajita"/>
        <family val="2"/>
      </rPr>
      <t>Sous-domaine</t>
    </r>
  </si>
  <si>
    <r>
      <rPr>
        <b/>
        <sz val="11"/>
        <color theme="0"/>
        <rFont val="Aparajita"/>
        <family val="2"/>
      </rPr>
      <t>Situation idéale</t>
    </r>
  </si>
  <si>
    <r>
      <rPr>
        <b/>
        <sz val="11"/>
        <color theme="0"/>
        <rFont val="Aparajita"/>
        <family val="2"/>
      </rPr>
      <t>Question clé</t>
    </r>
  </si>
  <si>
    <r>
      <rPr>
        <b/>
        <sz val="11"/>
        <color theme="0"/>
        <rFont val="Aparajita"/>
        <family val="2"/>
      </rPr>
      <t>Niveau de développement</t>
    </r>
  </si>
  <si>
    <r>
      <rPr>
        <b/>
        <sz val="11"/>
        <color theme="0"/>
        <rFont val="Aparajita"/>
        <family val="2"/>
      </rPr>
      <t>Moyens de vérification</t>
    </r>
  </si>
  <si>
    <r>
      <rPr>
        <b/>
        <sz val="11"/>
        <color theme="0"/>
        <rFont val="Aparajita"/>
        <family val="2"/>
      </rPr>
      <t xml:space="preserve">Note de consensus </t>
    </r>
  </si>
  <si>
    <r>
      <rPr>
        <b/>
        <sz val="11"/>
        <color theme="0"/>
        <rFont val="Aparajita"/>
        <family val="2"/>
      </rPr>
      <t>Commentaires</t>
    </r>
  </si>
  <si>
    <r>
      <rPr>
        <b/>
        <sz val="11"/>
        <color theme="0"/>
        <rFont val="Aparajita"/>
        <family val="2"/>
      </rPr>
      <t>Note générale de la sous-catégorie</t>
    </r>
  </si>
  <si>
    <r>
      <rPr>
        <b/>
        <sz val="11"/>
        <color theme="0"/>
        <rFont val="Aparajita"/>
        <family val="2"/>
      </rPr>
      <t>Niveau 1</t>
    </r>
  </si>
  <si>
    <r>
      <rPr>
        <b/>
        <sz val="11"/>
        <color theme="0"/>
        <rFont val="Aparajita"/>
        <family val="2"/>
      </rPr>
      <t>Niveau 2</t>
    </r>
  </si>
  <si>
    <r>
      <rPr>
        <b/>
        <sz val="11"/>
        <color theme="0"/>
        <rFont val="Aparajita"/>
        <family val="2"/>
      </rPr>
      <t>Niveau 3</t>
    </r>
  </si>
  <si>
    <r>
      <rPr>
        <b/>
        <sz val="11"/>
        <color theme="0"/>
        <rFont val="Aparajita"/>
        <family val="2"/>
      </rPr>
      <t>Niveau 4</t>
    </r>
  </si>
  <si>
    <r>
      <rPr>
        <b/>
        <sz val="11"/>
        <color theme="0"/>
        <rFont val="Aparajita"/>
        <family val="2"/>
      </rPr>
      <t>Niveau 5</t>
    </r>
  </si>
  <si>
    <r>
      <rPr>
        <b/>
        <sz val="11"/>
        <rFont val="Aparajita"/>
        <family val="2"/>
      </rPr>
      <t>Politiques et procédures financières</t>
    </r>
  </si>
  <si>
    <r>
      <rPr>
        <b/>
        <sz val="11"/>
        <rFont val="Aparajita"/>
        <family val="2"/>
      </rPr>
      <t>L'organisation a des politiques, procédures et systèmes établis et opérationnalisés qui guident tous les aspects de sa gestion financière. Ils sont déjà disponibles et utilisés régulièrement par tous les membres du personnel, et ils sont conformes aux normes comptables généralement acceptées.</t>
    </r>
  </si>
  <si>
    <r>
      <rPr>
        <sz val="11"/>
        <rFont val="Aparajita"/>
        <family val="2"/>
      </rPr>
      <t>L'organisation a-t-elle des politiques et procédures financières opérationnelles qui sont connues et appliquées par tout le personnel ?</t>
    </r>
  </si>
  <si>
    <r>
      <rPr>
        <sz val="11"/>
        <rFont val="Aparajita"/>
        <family val="2"/>
      </rPr>
      <t>L'organisation n'a pas de politiques et procédures financières.</t>
    </r>
  </si>
  <si>
    <r>
      <rPr>
        <sz val="11"/>
        <rFont val="Aparajita"/>
        <family val="2"/>
      </rPr>
      <t>L'organisation a des politiques et procédures financières qui ne sont pas documentées, ou elle a des politiques et procédures financières qui doivent être mises à jour.</t>
    </r>
  </si>
  <si>
    <r>
      <rPr>
        <sz val="11"/>
        <rFont val="Aparajita"/>
        <family val="2"/>
      </rPr>
      <t>L'organisation a des politiques et procédures financières écrites, mais les pratiques du personnel ne sont pas conformes aux politiques et procédures.</t>
    </r>
  </si>
  <si>
    <r>
      <rPr>
        <sz val="11"/>
        <rFont val="Aparajita"/>
        <family val="2"/>
      </rPr>
      <t>L'organisation a des politiques, procédures et systèmes établis et opérationnalisés qui guident tous les aspects de la gestion financière et qui sont à la disposition du personnel.  Les politiques et procédures sont conformes aux normes comptables généralement acceptées, mais elles ne sont pas toujours appliquées.</t>
    </r>
  </si>
  <si>
    <r>
      <rPr>
        <sz val="11"/>
        <rFont val="Aparajita"/>
        <family val="2"/>
      </rPr>
      <t>L'organisation a des politiques, procédures et systèmes établis et opérationnalisés qui guident tous les aspects de sa gestion financière. Ils sont déjà disponibles et utilisés régulièrement par tous les membres du personnel, et ils sont conformes aux normes comptables généralement acceptées.</t>
    </r>
  </si>
  <si>
    <r>
      <rPr>
        <sz val="11"/>
        <rFont val="Aparajita"/>
        <family val="2"/>
      </rPr>
      <t>Politique financière/manuel.</t>
    </r>
  </si>
  <si>
    <r>
      <rPr>
        <b/>
        <sz val="11"/>
        <rFont val="Aparajita"/>
        <family val="2"/>
      </rPr>
      <t>Système de gestion financière</t>
    </r>
  </si>
  <si>
    <r>
      <rPr>
        <b/>
        <sz val="11"/>
        <rFont val="Aparajita"/>
        <family val="2"/>
      </rPr>
      <t>L'organisation a un système de gestion financière qui est utilisé pour tous les projets et peut produire des rapports financiers périodiques pour la prise de décisions.</t>
    </r>
  </si>
  <si>
    <r>
      <rPr>
        <sz val="11"/>
        <rFont val="Aparajita"/>
        <family val="2"/>
      </rPr>
      <t>L'organisation a-t-elle un système de gestion financière qui est utilisé pour tous les projets et peut produire des rapports financiers périodiques ?</t>
    </r>
  </si>
  <si>
    <r>
      <rPr>
        <sz val="11"/>
        <rFont val="Aparajita"/>
        <family val="2"/>
      </rPr>
      <t>L'organisation n'a pas de système de gestion financière.</t>
    </r>
  </si>
  <si>
    <r>
      <rPr>
        <sz val="11"/>
        <rFont val="Aparajita"/>
        <family val="2"/>
      </rPr>
      <t>L'organisation a un système de gestion financière, mais il n'est pas fonctionnel.</t>
    </r>
  </si>
  <si>
    <r>
      <rPr>
        <sz val="11"/>
        <rFont val="Aparajita"/>
        <family val="2"/>
      </rPr>
      <t>L'organisation a un système de gestion financière qui est utilisé pour tous les projets mais il ne peut pas produire de rapports financiers périodiques.</t>
    </r>
  </si>
  <si>
    <r>
      <rPr>
        <sz val="11"/>
        <rFont val="Aparajita"/>
        <family val="2"/>
      </rPr>
      <t>L'organisation a un système de gestion financière qui est utilisé pour tous les projets et peut produire des rapports financiers périodiques, mais ces rapports ne sont pas utilisés régulièrement pour la prise de décisions au sein de l'organisation.</t>
    </r>
  </si>
  <si>
    <r>
      <rPr>
        <sz val="11"/>
        <rFont val="Aparajita"/>
        <family val="2"/>
      </rPr>
      <t>L'organisation a un système de gestion financière qui est utilisé pour tous les projets et peut produire des rapports financiers périodiques, et ces rapports sont utilisés régulièrement pour la prise de décisions au sein de l'organisation.</t>
    </r>
  </si>
  <si>
    <r>
      <rPr>
        <sz val="11"/>
        <rFont val="Aparajita"/>
        <family val="2"/>
      </rPr>
      <t>Système financier automatisé ou non automatisé ; rapports financiers périodiques.</t>
    </r>
  </si>
  <si>
    <r>
      <rPr>
        <b/>
        <sz val="11"/>
        <rFont val="Aparajita"/>
        <family val="2"/>
      </rPr>
      <t>Gestion budgétaire</t>
    </r>
  </si>
  <si>
    <r>
      <rPr>
        <b/>
        <sz val="11"/>
        <rFont val="Aparajita"/>
        <family val="2"/>
      </rPr>
      <t>L'organisation prépare, contrôle et réexamine les budgets et les plans de travail qui sont approuvés par le Conseil d'administration/les bailleurs.</t>
    </r>
  </si>
  <si>
    <r>
      <rPr>
        <sz val="11"/>
        <rFont val="Aparajita"/>
        <family val="2"/>
      </rPr>
      <t>Est-ce que l'organisation prépare, examine et contrôle son plan de travail et ses budgets approuvés ?</t>
    </r>
  </si>
  <si>
    <r>
      <rPr>
        <sz val="11"/>
        <rFont val="Aparajita"/>
        <family val="2"/>
      </rPr>
      <t>L'organisation n'a pas de processus budgétaire formalisé.</t>
    </r>
  </si>
  <si>
    <r>
      <rPr>
        <sz val="11"/>
        <rFont val="Aparajita"/>
        <family val="2"/>
      </rPr>
      <t xml:space="preserve">L'organisation prépare des budgets, mais ils ne sont pas préparés pour soutenir des plans de travail. L'organisation n'effectue pas d'examen ou de de contrôle budgétaire, et le budget n'est pas approuvé par le Conseil d'administration. </t>
    </r>
  </si>
  <si>
    <r>
      <rPr>
        <sz val="11"/>
        <rFont val="Aparajita"/>
        <family val="2"/>
      </rPr>
      <t xml:space="preserve">L'organisation prépare des budgets annuels à l'appui des plans de travail qui sont approuvés par le bailleur/Conseil d'administration. Les budgets sont totalement intégrés au plan de travail annuel de l'organisation, mais ils ne sont pas contrôlés (la performance n'est pas contrôlée en liaison avec le budget). </t>
    </r>
  </si>
  <si>
    <r>
      <rPr>
        <sz val="11"/>
        <rFont val="Aparajita"/>
        <family val="2"/>
      </rPr>
      <t xml:space="preserve">L'organisation prépare des budgets annuels à l'appui des plans de travail qui sont approuvés par le bailleur/Conseil d'administration. Les budgets sont totalement intégrés au plan de travail annuel de l'organisation et ils sont contrôlés, mais pas de façon régulière (la performance n'est pas contrôlée étroitement en liaison avec le budget). </t>
    </r>
  </si>
  <si>
    <r>
      <rPr>
        <sz val="11"/>
        <rFont val="Aparajita"/>
        <family val="2"/>
      </rPr>
      <t>L'organisation prépare des budgets annuels à l'appui des plans de travail qui sont approuvés par le bailleur/Conseil d'administration. Les budgets sont totalement intégrés au plan de travail annuel de l'organisation et ils sont contrôlés régulièrement.</t>
    </r>
  </si>
  <si>
    <r>
      <rPr>
        <sz val="11"/>
        <rFont val="Aparajita"/>
        <family val="2"/>
      </rPr>
      <t xml:space="preserve">Budget annuel de l'organisation ; budgets de projets approuvés ; rapports d'analyse des écarts budgétaires ; procédure de préparation des budgets. </t>
    </r>
  </si>
  <si>
    <r>
      <rPr>
        <b/>
        <sz val="11"/>
        <rFont val="Aparajita"/>
        <family val="2"/>
      </rPr>
      <t>L'organisation a des archives comptables appropriées et des justificatifs financiers pour toutes les opérations, et tout est codé correctement conformément au plan comptable et est conservé à un endroit sécurisé.</t>
    </r>
  </si>
  <si>
    <r>
      <rPr>
        <sz val="11"/>
        <rFont val="Aparajita"/>
        <family val="2"/>
      </rPr>
      <t>L'organisation a-elle des archives comptables appropriées et des justificatifs financiers pour toutes les opérations qui sont codés complètement conformément au plan comptable et sont conservés à un endroit sécurisé ?</t>
    </r>
  </si>
  <si>
    <r>
      <rPr>
        <sz val="11"/>
        <rFont val="Aparajita"/>
        <family val="2"/>
      </rPr>
      <t>L'organisation n'a pas d'archives comptables.</t>
    </r>
  </si>
  <si>
    <r>
      <rPr>
        <sz val="11"/>
        <rFont val="Aparajita"/>
        <family val="2"/>
      </rPr>
      <t>L'organisation a des archives comptables, des documents financiers et un plan comptable incomplets, avec ou sans système de classement sécurisé.</t>
    </r>
  </si>
  <si>
    <r>
      <rPr>
        <sz val="11"/>
        <rFont val="Aparajita"/>
        <family val="2"/>
      </rPr>
      <t>L'organisation a des archives comptables, mais les documents financiers ne sont pas codés conformément au plan comptable, et il n'y a pas de système de classement sécurisé.</t>
    </r>
  </si>
  <si>
    <r>
      <rPr>
        <sz val="11"/>
        <rFont val="Aparajita"/>
        <family val="2"/>
      </rPr>
      <t>L'organisation a des archives comptables, et les documents financiers sont codés conformément au plan comptable, mais il n'y a pas de système de classement sécurisé.</t>
    </r>
  </si>
  <si>
    <r>
      <rPr>
        <sz val="11"/>
        <rFont val="Aparajita"/>
        <family val="2"/>
      </rPr>
      <t>L'organisation a des archives comptables, et les documents financiers sont codés conformément au plan comptable, et il existe un système de classement sécurisé.</t>
    </r>
  </si>
  <si>
    <r>
      <rPr>
        <sz val="11"/>
        <rFont val="Aparajita"/>
        <family val="2"/>
      </rPr>
      <t>Bons de paiement ; plan comptable ; journal de caisse ; politique de rétention des documents.</t>
    </r>
  </si>
  <si>
    <r>
      <rPr>
        <b/>
        <sz val="11"/>
        <rFont val="Aparajita"/>
        <family val="2"/>
      </rPr>
      <t>Rapports financiers</t>
    </r>
  </si>
  <si>
    <r>
      <rPr>
        <b/>
        <sz val="11"/>
        <rFont val="Aparajita"/>
        <family val="2"/>
      </rPr>
      <t>L'organisation produit des rapports financiers périodiques de qualité, conformes aux PCGA et aux exigences de l'État et des bailleurs. Les rapports sont passés en revue et approuvés.</t>
    </r>
  </si>
  <si>
    <r>
      <rPr>
        <sz val="11"/>
        <rFont val="Aparajita"/>
        <family val="2"/>
      </rPr>
      <t>L'organisation produit-elle des rapports financiers périodiques de qualité, conformes aux PCGA et aux exigences de l'État et des bailleurs ?</t>
    </r>
  </si>
  <si>
    <r>
      <rPr>
        <sz val="11"/>
        <rFont val="Aparajita"/>
        <family val="2"/>
      </rPr>
      <t xml:space="preserve">L'organisation ne prépare pas de rapports financiers périodiques pour les parties prenantes pertinentes. </t>
    </r>
  </si>
  <si>
    <r>
      <rPr>
        <sz val="11"/>
        <rFont val="Aparajita"/>
        <family val="2"/>
      </rPr>
      <t>Les rapports financiers de l'organisation ne sont pas préparés de façon uniforme pour les parties prenantes pertinentes.</t>
    </r>
  </si>
  <si>
    <r>
      <rPr>
        <sz val="11"/>
        <rFont val="Aparajita"/>
        <family val="2"/>
      </rPr>
      <t>L'organisation prépare des rapports financiers périodiques pour les parties prenantes pertinentes, mais ils ne sont pas conformes aux politiques de l'organisation, aux PCGA et aux exigences de l'État et des bailleurs.</t>
    </r>
  </si>
  <si>
    <r>
      <rPr>
        <sz val="11"/>
        <rFont val="Aparajita"/>
        <family val="2"/>
      </rPr>
      <t>L'organisation prépare des rapports financiers périodiques pour les parties prenantes pertinentes, et ils sont conformes aux politiques de l'organisation, aux PCGA et aux exigences de l'État et des bailleurs. Certains rapports sont passés en revue et approuvés.</t>
    </r>
  </si>
  <si>
    <r>
      <rPr>
        <sz val="11"/>
        <rFont val="Aparajita"/>
        <family val="2"/>
      </rPr>
      <t>L'organisation prépare des rapports financiers périodiques de qualité pour les parties prenantes pertinentes, et ils sont conformes aux politiques de l'organisation, aux PCGA et aux exigences de l'État et des bailleurs. Les rapports sont passés en revue et approuvés.</t>
    </r>
  </si>
  <si>
    <r>
      <rPr>
        <sz val="11"/>
        <rFont val="Aparajita"/>
        <family val="2"/>
      </rPr>
      <t>Rapports financiers périodiques approuvés</t>
    </r>
  </si>
  <si>
    <r>
      <rPr>
        <b/>
        <sz val="11"/>
        <rFont val="Aparajita"/>
        <family val="2"/>
      </rPr>
      <t>Systèmes de contrôle interne</t>
    </r>
  </si>
  <si>
    <r>
      <rPr>
        <b/>
        <sz val="11"/>
        <rFont val="Aparajita"/>
        <family val="2"/>
      </rPr>
      <t xml:space="preserve">L'organisation a de solides systèmes de contrôle interne (procédures d'autorisation, ségrégation des tâches, restrictions physiques, audits internes et rétention des documents et des enregistrements) connus par tous les membres du personnel et du Conseil d'administration, et ils sont systématiquement respectés. </t>
    </r>
  </si>
  <si>
    <r>
      <rPr>
        <sz val="11"/>
        <rFont val="Aparajita"/>
        <family val="2"/>
      </rPr>
      <t xml:space="preserve">L'organisation a-t-elle de solides systèmes de contrôle interne connus par tous les membres du personnel et du Conseil d'administration, et qui sont systématiquement respectés ? </t>
    </r>
  </si>
  <si>
    <r>
      <rPr>
        <sz val="11"/>
        <rFont val="Aparajita"/>
        <family val="2"/>
      </rPr>
      <t>Aucun système de contrôle interne n'existe.</t>
    </r>
  </si>
  <si>
    <r>
      <rPr>
        <sz val="11"/>
        <rFont val="Aparajita"/>
        <family val="2"/>
      </rPr>
      <t>Il existe des systèmes de contrôle interne pour le personnel, les procédures d'autorisation, la ségrégation des tâches et les restrictions physiques, mais les systèmes de contrôle pour la rétention des documents et des enregistrements ont des lacunes et sont incomplets.</t>
    </r>
  </si>
  <si>
    <r>
      <rPr>
        <sz val="11"/>
        <rFont val="Aparajita"/>
        <family val="2"/>
      </rPr>
      <t xml:space="preserve">Il existe des systèmes de contrôle interne pour le personnel, les procédures d'autorisation, la ségrégation des tâches, les restrictions physiques et la rétention des documents et des enregistrements, et ils sont connus par tous les membres du personnel et du Conseil d'administration. Cependant, ils ne sont pas utilisés. </t>
    </r>
  </si>
  <si>
    <r>
      <rPr>
        <sz val="11"/>
        <rFont val="Aparajita"/>
        <family val="2"/>
      </rPr>
      <t>Il existe des systèmes de contrôle interne pour le personnel, les procédures d'autorisation, la ségrégation des tâches, les restrictions physiques et la rétention des documents et des enregistrements, et ils sont connus par tous les membres du personnel et du Conseil d'administration. Les systèmes sont parfois utilisés mais ils ne sont pas toujours respectés.</t>
    </r>
  </si>
  <si>
    <r>
      <rPr>
        <sz val="11"/>
        <rFont val="Aparajita"/>
        <family val="2"/>
      </rPr>
      <t xml:space="preserve">Il existe des systèmes de contrôle interne pour le personnel, les procédures d'autorisation, la ségrégation des tâches, les restrictions physiques et la rétention des documents et des enregistrements. Ils sont connus par tous les membres du personnel et du Conseil d'administration, et ils sont toujours respectés. </t>
    </r>
  </si>
  <si>
    <r>
      <rPr>
        <sz val="11"/>
        <rFont val="Aparajita"/>
        <family val="2"/>
      </rPr>
      <t>Politique financière/manuel de gestion financière ; politique d'approvisionnement ; bons de paiement.</t>
    </r>
  </si>
  <si>
    <r>
      <rPr>
        <b/>
        <sz val="11"/>
        <rFont val="Aparajita"/>
        <family val="2"/>
      </rPr>
      <t>Paie</t>
    </r>
  </si>
  <si>
    <r>
      <rPr>
        <b/>
        <sz val="11"/>
        <rFont val="Aparajita"/>
        <family val="2"/>
      </rPr>
      <t>L'organisation a un système de gestion de la paie fonctionnel et conforme (conforme aux exigences légales, aux politiques et aux procédures) qui est toujours respecté.</t>
    </r>
  </si>
  <si>
    <r>
      <rPr>
        <sz val="11"/>
        <rFont val="Aparajita"/>
        <family val="2"/>
      </rPr>
      <t>L'organisation a-t-elle un système de gestion de la paie conforme qui est respecté régulièrement ?</t>
    </r>
  </si>
  <si>
    <r>
      <rPr>
        <sz val="11"/>
        <rFont val="Aparajita"/>
        <family val="2"/>
      </rPr>
      <t>Il n'existe aucun système de gestion de la paie.</t>
    </r>
  </si>
  <si>
    <r>
      <rPr>
        <sz val="11"/>
        <rFont val="Aparajita"/>
        <family val="2"/>
      </rPr>
      <t>Il existe un système de gestion de la paie mais il est incomplet et il n'existe pas de politiques et procédures claires pour guider sa mise en œuvre.</t>
    </r>
  </si>
  <si>
    <r>
      <rPr>
        <sz val="11"/>
        <rFont val="Aparajita"/>
        <family val="2"/>
      </rPr>
      <t>Il existe un système complet de gestion de la paie avec des politiques et procédures claires, mais elles ne sont pas toujours respectées.</t>
    </r>
  </si>
  <si>
    <r>
      <rPr>
        <sz val="11"/>
        <rFont val="Aparajita"/>
        <family val="2"/>
      </rPr>
      <t>Il existe un système complet de gestion de la paie avec des politiques et procédures claires qui sont toujours respectées. Les déductions sur les salaires ne sont pas soumises aux autorités pertinentes.</t>
    </r>
  </si>
  <si>
    <r>
      <rPr>
        <sz val="11"/>
        <rFont val="Aparajita"/>
        <family val="2"/>
      </rPr>
      <t>Il existe un système complet de gestion de la paie avec des politiques et procédures claires qui sont toujours respectées. Les déductions sur les salaires sont toujours soumises aux autorités pertinentes.</t>
    </r>
  </si>
  <si>
    <r>
      <rPr>
        <sz val="11"/>
        <rFont val="Aparajita"/>
        <family val="2"/>
      </rPr>
      <t>Politique de gestion des ressources humaines ; bulletins de salaire des employés ; paie.</t>
    </r>
  </si>
  <si>
    <r>
      <rPr>
        <b/>
        <sz val="11"/>
        <rFont val="Aparajita"/>
        <family val="2"/>
      </rPr>
      <t>Achats et approvisionnements</t>
    </r>
  </si>
  <si>
    <r>
      <rPr>
        <b/>
        <sz val="11"/>
        <rFont val="Aparajita"/>
        <family val="2"/>
      </rPr>
      <t>L'organisation a une politique et des procédures d'approvisionnement écrites qui sont connues et respectées par tout le personnel.</t>
    </r>
  </si>
  <si>
    <r>
      <rPr>
        <sz val="11"/>
        <rFont val="Aparajita"/>
        <family val="2"/>
      </rPr>
      <t>L'organisation a-t-elle une politique et des procédures d'approvisionnement écrites qui sont connues et respectées par tout le personnel ?</t>
    </r>
  </si>
  <si>
    <r>
      <rPr>
        <sz val="11"/>
        <rFont val="Aparajita"/>
        <family val="2"/>
      </rPr>
      <t xml:space="preserve">L'organisation n'a pas de politique d'achat et d'approvisionnements. </t>
    </r>
  </si>
  <si>
    <r>
      <rPr>
        <sz val="11"/>
        <rFont val="Aparajita"/>
        <family val="2"/>
      </rPr>
      <t>L'organisation a une politique d'achat et d'approvisionnements incomplète, avec certains éléments manquants ou nécessitant des mises à jour.</t>
    </r>
  </si>
  <si>
    <r>
      <rPr>
        <sz val="11"/>
        <rFont val="Aparajita"/>
        <family val="2"/>
      </rPr>
      <t xml:space="preserve">L'organisation a une politique d'achat et d'approvisionnements écrite complète qui est connue par tout le personnel mais n'est pas suivie. </t>
    </r>
  </si>
  <si>
    <r>
      <rPr>
        <sz val="11"/>
        <rFont val="Aparajita"/>
        <family val="2"/>
      </rPr>
      <t>L'organisation a une politique d'achat et d'approvisionnements écrite complète qui est connue par tout le personnel. Cependant, le personnel ne la respecte pas toujours.</t>
    </r>
  </si>
  <si>
    <r>
      <rPr>
        <sz val="11"/>
        <rFont val="Aparajita"/>
        <family val="2"/>
      </rPr>
      <t>L'organisation a une politique d'achat et d'approvisionnements documentée qui est connue et toujours respectée par tout le personnel.</t>
    </r>
  </si>
  <si>
    <r>
      <rPr>
        <sz val="11"/>
        <rFont val="Aparajita"/>
        <family val="2"/>
      </rPr>
      <t>Politique d'achat et d'approvisionnements ; documentation complète pour les approvisionnements.</t>
    </r>
  </si>
  <si>
    <r>
      <rPr>
        <b/>
        <sz val="11"/>
        <rFont val="Aparajita"/>
        <family val="2"/>
      </rPr>
      <t>Gestion de la trésorerie et des affaires bancaires</t>
    </r>
  </si>
  <si>
    <r>
      <rPr>
        <b/>
        <sz val="11"/>
        <rFont val="Aparajita"/>
        <family val="2"/>
      </rPr>
      <t>L'organisation a un système clair de gestion de la trésorerie et des affaires bancaires, ainsi que des contrôles de gestion qui sont respectés par le personnel.</t>
    </r>
  </si>
  <si>
    <r>
      <rPr>
        <sz val="11"/>
        <rFont val="Aparajita"/>
        <family val="2"/>
      </rPr>
      <t>L'organisation a-t-elle un système clair de gestion de la trésorerie et des affaires bancaires, ainsi que des contrôles qui sont respectés par le personnel ?</t>
    </r>
  </si>
  <si>
    <r>
      <rPr>
        <sz val="11"/>
        <rFont val="Aparajita"/>
        <family val="2"/>
      </rPr>
      <t xml:space="preserve">L'organisation n'a pas de système de gestion de la trésorerie et des affaires bancaires ou de contrôles de gestion. </t>
    </r>
  </si>
  <si>
    <r>
      <rPr>
        <sz val="11"/>
        <rFont val="Aparajita"/>
        <family val="2"/>
      </rPr>
      <t>L'organisation a un système de gestion de la trésorerie et des affaires bancaires qui est incomplet. Il n'existe aucun contrôle de gestion de la trésorerie.</t>
    </r>
  </si>
  <si>
    <r>
      <rPr>
        <sz val="11"/>
        <rFont val="Aparajita"/>
        <family val="2"/>
      </rPr>
      <t>L'organisation a un système de gestion de la trésorerie et des affaires bancaires en place, ainsi que certains contrôles de gestion, mais ils ne sont pas connus ou respectés par le personnel.</t>
    </r>
  </si>
  <si>
    <r>
      <rPr>
        <sz val="11"/>
        <rFont val="Aparajita"/>
        <family val="2"/>
      </rPr>
      <t xml:space="preserve">L'organisation a un système de gestion de la trésorerie et des affaires bancaires en place, ainsi que des contrôles de gestion, qui sont connus par le personnel mais ne sont pas toujours respectés.  </t>
    </r>
  </si>
  <si>
    <r>
      <rPr>
        <sz val="11"/>
        <rFont val="Aparajita"/>
        <family val="2"/>
      </rPr>
      <t xml:space="preserve">L'organisation a un système de gestion de la trésorerie et des affaires bancaires en place, ainsi que des contrôles de gestion, qui sont connus par le personnel et sont toujours respectés par celui-ci.  </t>
    </r>
  </si>
  <si>
    <r>
      <rPr>
        <sz val="11"/>
        <rFont val="Aparajita"/>
        <family val="2"/>
      </rPr>
      <t>Politique financière/manuel de gestion financière ; politique en matière de trésorerie ; relevés de banque ; bons de paiement et livre de caisse.</t>
    </r>
  </si>
  <si>
    <r>
      <rPr>
        <b/>
        <sz val="11"/>
        <rFont val="Aparajita"/>
        <family val="2"/>
      </rPr>
      <t>Gestion des stocks et des actifs</t>
    </r>
  </si>
  <si>
    <r>
      <rPr>
        <b/>
        <sz val="11"/>
        <rFont val="Aparajita"/>
        <family val="2"/>
      </rPr>
      <t>L'organisation a un système tenu à jour de gestion des stocks et des actifs.</t>
    </r>
  </si>
  <si>
    <r>
      <rPr>
        <sz val="11"/>
        <rFont val="Aparajita"/>
        <family val="2"/>
      </rPr>
      <t xml:space="preserve">L'organisation a-t-elle un système tenu à jour de gestion des stocks et des actifs ? </t>
    </r>
  </si>
  <si>
    <r>
      <rPr>
        <sz val="11"/>
        <rFont val="Aparajita"/>
        <family val="2"/>
      </rPr>
      <t>L'organisation n'a pas de système de gestion des stocks et des actifs.</t>
    </r>
  </si>
  <si>
    <r>
      <rPr>
        <sz val="11"/>
        <rFont val="Aparajita"/>
        <family val="2"/>
      </rPr>
      <t>L'organisation a un système de gestion des stocks et des actifs incomplet (pas d'identification des actifs inventoriés) qui n'est pas vérifié périodiquement.</t>
    </r>
  </si>
  <si>
    <r>
      <rPr>
        <sz val="11"/>
        <rFont val="Aparajita"/>
        <family val="2"/>
      </rPr>
      <t>L'organisation a un système complet de gestion des stocks et des actifs, mais tous les actifs ne sont pas systématiquement identifiés et il n'y a pas de vérification périodique.</t>
    </r>
  </si>
  <si>
    <r>
      <rPr>
        <sz val="11"/>
        <rFont val="Aparajita"/>
        <family val="2"/>
      </rPr>
      <t>L'organisation a un système complet de gestion des stocks et des actifs, et les actifs sont  systématiquement identifiés, mais il n'y a pas de vérification périodique.</t>
    </r>
  </si>
  <si>
    <r>
      <rPr>
        <sz val="11"/>
        <rFont val="Aparajita"/>
        <family val="2"/>
      </rPr>
      <t>L'organisation a un système complet de gestion des stocks et des actifs, les actifs sont  systématiquement identifiés, et il y a des vérifications et mises à jour périodiques.</t>
    </r>
  </si>
  <si>
    <r>
      <rPr>
        <sz val="11"/>
        <rFont val="Aparajita"/>
        <family val="2"/>
      </rPr>
      <t xml:space="preserve">Registre/enregistrement des actifs/stocks ; rapport de vérification/quantification des actifs ; politique de gestion des actifs. </t>
    </r>
  </si>
  <si>
    <r>
      <rPr>
        <b/>
        <sz val="11"/>
        <rFont val="Aparajita"/>
        <family val="2"/>
      </rPr>
      <t>Audit externe annuel</t>
    </r>
  </si>
  <si>
    <r>
      <rPr>
        <b/>
        <sz val="11"/>
        <rFont val="Aparajita"/>
        <family val="2"/>
      </rPr>
      <t>L'organisation conduit un audit externe annuel, examine le rapport d'audit et met en œuvre toutes les recommandations de l'audit.</t>
    </r>
  </si>
  <si>
    <r>
      <rPr>
        <sz val="11"/>
        <rFont val="Aparajita"/>
        <family val="2"/>
      </rPr>
      <t>L'organisation conduit-elle un audit externe annuel, examine-t-elle le rapport d'audit et met-elle en œuvre toutes les recommandations de l'audit ?</t>
    </r>
  </si>
  <si>
    <r>
      <rPr>
        <sz val="11"/>
        <rFont val="Aparajita"/>
        <family val="2"/>
      </rPr>
      <t>L'organisation ne conduit pas d'audit externe annuel.</t>
    </r>
  </si>
  <si>
    <r>
      <rPr>
        <sz val="11"/>
        <rFont val="Aparajita"/>
        <family val="2"/>
      </rPr>
      <t xml:space="preserve">L'organisation conduit un audit externe, mais pas tous les ans. </t>
    </r>
  </si>
  <si>
    <r>
      <rPr>
        <sz val="11"/>
        <rFont val="Aparajita"/>
        <family val="2"/>
      </rPr>
      <t xml:space="preserve">L'organisation conduit un audit externe tous les ans et le rapport d'audit est examiné, mais les recommandations ne sont pas mises en œuvre. </t>
    </r>
  </si>
  <si>
    <r>
      <rPr>
        <sz val="11"/>
        <rFont val="Aparajita"/>
        <family val="2"/>
      </rPr>
      <t xml:space="preserve">L'organisation conduit un audit externe tous les ans et le rapport d'audit est examiné, mais seulement certaines des recommandations sont mises en œuvre et contrôlées. </t>
    </r>
  </si>
  <si>
    <r>
      <rPr>
        <sz val="11"/>
        <rFont val="Aparajita"/>
        <family val="2"/>
      </rPr>
      <t xml:space="preserve">L'organisation conduit un audit externe tous les ans, le rapport d'audit est examiné et les recommandations sont mises en œuvre et contrôlées. </t>
    </r>
  </si>
  <si>
    <r>
      <rPr>
        <sz val="11"/>
        <rFont val="Aparajita"/>
        <family val="2"/>
      </rPr>
      <t xml:space="preserve">Rapports d'audits annuels ; lettre de gestion ; plan de recommandations issues de l'audit et mise en œuvre. </t>
    </r>
  </si>
  <si>
    <r>
      <rPr>
        <b/>
        <sz val="11"/>
        <rFont val="Aparajita"/>
        <family val="2"/>
      </rPr>
      <t>Exploitation et administration</t>
    </r>
  </si>
  <si>
    <r>
      <rPr>
        <b/>
        <sz val="11"/>
        <rFont val="Aparajita"/>
        <family val="2"/>
      </rPr>
      <t>L'organisation a des politiques et procédures d'exploitation et d'administration claires qui sont connues et appliquées par tout le personnel.</t>
    </r>
  </si>
  <si>
    <r>
      <rPr>
        <sz val="11"/>
        <rFont val="Aparajita"/>
        <family val="2"/>
      </rPr>
      <t>L'organisation a-t-elle des politiques et procédures d'exploitation et d'administration qui sont connues et appliquées par tout le personnel ?</t>
    </r>
  </si>
  <si>
    <r>
      <rPr>
        <sz val="11"/>
        <rFont val="Aparajita"/>
        <family val="2"/>
      </rPr>
      <t>L'organisation n'a pas de politiques et procédures d'exploitation et d'administration claires.</t>
    </r>
  </si>
  <si>
    <r>
      <rPr>
        <sz val="11"/>
        <rFont val="Aparajita"/>
        <family val="2"/>
      </rPr>
      <t>L'organisation est en train d'élaborer ses politiques et procédures d'exploitation et d'administration.</t>
    </r>
  </si>
  <si>
    <r>
      <rPr>
        <sz val="11"/>
        <rFont val="Aparajita"/>
        <family val="2"/>
      </rPr>
      <t xml:space="preserve">L'organisation a des politiques et procédures d'exploitation et d'administration complètes qui sont connues par le personnel mais ne sont pas utilisées. </t>
    </r>
  </si>
  <si>
    <r>
      <rPr>
        <sz val="11"/>
        <rFont val="Aparajita"/>
        <family val="2"/>
      </rPr>
      <t>L'organisation a des politiques et procédures d'exploitation et d'administration qui sont documentées et connues mais ne sont pas toujours appliquées par tout le personnel.</t>
    </r>
  </si>
  <si>
    <r>
      <rPr>
        <sz val="11"/>
        <rFont val="Aparajita"/>
        <family val="2"/>
      </rPr>
      <t>L'organisation a des politiques et procédures d'exploitation et d'administration qui sont documentées, connues et appliquées régulièrement par tout le personnel.</t>
    </r>
  </si>
  <si>
    <r>
      <rPr>
        <sz val="11"/>
        <rFont val="Aparajita"/>
        <family val="2"/>
      </rPr>
      <t>Politique d'exploitation et d'administration.</t>
    </r>
  </si>
  <si>
    <r>
      <rPr>
        <b/>
        <sz val="11"/>
        <rFont val="Aparajita"/>
        <family val="2"/>
      </rPr>
      <t>Compétences du personnel financier</t>
    </r>
  </si>
  <si>
    <r>
      <rPr>
        <b/>
        <sz val="11"/>
        <rFont val="Aparajita"/>
        <family val="2"/>
      </rPr>
      <t>L'organisation a suffisamment d'employés dans le secteur financier ayant les compétences pertinentes et des rôles et responsabilité clairement définis.</t>
    </r>
  </si>
  <si>
    <r>
      <rPr>
        <sz val="11"/>
        <rFont val="Aparajita"/>
        <family val="2"/>
      </rPr>
      <t>L'organisation a-t-elle suffisamment d'employés dans le secteur financier ayant les compétences pertinentes et des rôles et responsabilité clairement définis ?.</t>
    </r>
  </si>
  <si>
    <r>
      <rPr>
        <sz val="11"/>
        <rFont val="Aparajita"/>
        <family val="2"/>
      </rPr>
      <t>L'organisation n'a pas de personnel financier ou de personnes auxquelles sont confiées les responsabilités financières.</t>
    </r>
  </si>
  <si>
    <r>
      <rPr>
        <sz val="11"/>
        <rFont val="Aparajita"/>
        <family val="2"/>
      </rPr>
      <t xml:space="preserve">L'organisation a du personnel financier ou des personnes auxquelles sont confiées des responsabilités de gestion financière, mais ces membres du personnel n'ont pas les compétences pertinentes.        </t>
    </r>
  </si>
  <si>
    <r>
      <rPr>
        <sz val="11"/>
        <rFont val="Aparajita"/>
        <family val="2"/>
      </rPr>
      <t>L'organisation a du personnel financier ou des personnes ayant les compétences pertinentes, mais sans responsabilités clairement définies.</t>
    </r>
  </si>
  <si>
    <r>
      <rPr>
        <sz val="11"/>
        <rFont val="Aparajita"/>
        <family val="2"/>
      </rPr>
      <t>L'organisation a du personnel financier ou des personnes auxquelles des responsabilités financières ont été confiées et ayant les compétences pertinentes, et leurs responsabilités sont clairement définies.  Cependant, ces membres du personnel n'exercent pas toujours leurs fonctions de gestion financière conformément à ce qui est indiqué dans leur profil de poste.</t>
    </r>
  </si>
  <si>
    <r>
      <rPr>
        <sz val="11"/>
        <rFont val="Aparajita"/>
        <family val="2"/>
      </rPr>
      <t xml:space="preserve">L'organisation a du personnel financier ou des personnes auxquelles des responsabilités financières ont été confiées et ayant les compétences pertinentes, leurs responsabilités sont clairement définies et ces membres du personnel exercent leurs fonctions de gestion financière conformément à ce qui est indiqué dans leur profil de poste. </t>
    </r>
  </si>
  <si>
    <r>
      <rPr>
        <sz val="11"/>
        <rFont val="Aparajita"/>
        <family val="2"/>
      </rPr>
      <t>Organigramme ; CV du personnel ; contrats de travail ; profils de poste.</t>
    </r>
  </si>
  <si>
    <r>
      <rPr>
        <b/>
        <sz val="11"/>
        <rFont val="Aparajita"/>
        <family val="2"/>
      </rPr>
      <t>Note générale pour la catégorie</t>
    </r>
  </si>
  <si>
    <r>
      <rPr>
        <b/>
        <sz val="14"/>
        <color rgb="FF1F497D"/>
        <rFont val="Aparajita"/>
        <family val="2"/>
      </rPr>
      <t>Domaine : Gestion des ressources humaines</t>
    </r>
  </si>
  <si>
    <r>
      <rPr>
        <b/>
        <sz val="11"/>
        <color theme="0"/>
        <rFont val="Aparajita"/>
        <family val="2"/>
      </rPr>
      <t>Sous-domaine</t>
    </r>
  </si>
  <si>
    <r>
      <rPr>
        <b/>
        <sz val="11"/>
        <color theme="0"/>
        <rFont val="Aparajita"/>
        <family val="2"/>
      </rPr>
      <t>Situation idéale</t>
    </r>
  </si>
  <si>
    <r>
      <rPr>
        <b/>
        <sz val="11"/>
        <color theme="0"/>
        <rFont val="Aparajita"/>
        <family val="2"/>
      </rPr>
      <t xml:space="preserve">Niveau de développement </t>
    </r>
  </si>
  <si>
    <r>
      <rPr>
        <b/>
        <sz val="11"/>
        <color theme="0"/>
        <rFont val="Aparajita"/>
        <family val="2"/>
      </rPr>
      <t>Moyens de vérification</t>
    </r>
  </si>
  <si>
    <r>
      <rPr>
        <b/>
        <sz val="11"/>
        <color theme="0"/>
        <rFont val="Aparajita"/>
        <family val="2"/>
      </rPr>
      <t xml:space="preserve">Note de consensus </t>
    </r>
  </si>
  <si>
    <r>
      <rPr>
        <b/>
        <sz val="11"/>
        <color theme="0"/>
        <rFont val="Aparajita"/>
        <family val="2"/>
      </rPr>
      <t>Commentaires</t>
    </r>
  </si>
  <si>
    <r>
      <rPr>
        <b/>
        <sz val="11"/>
        <color theme="0"/>
        <rFont val="Aparajita"/>
        <family val="2"/>
      </rPr>
      <t>Note générale de la sous-catégorie</t>
    </r>
  </si>
  <si>
    <r>
      <rPr>
        <b/>
        <sz val="11"/>
        <color theme="0"/>
        <rFont val="Aparajita"/>
        <family val="2"/>
      </rPr>
      <t>Question clé</t>
    </r>
  </si>
  <si>
    <r>
      <rPr>
        <b/>
        <sz val="11"/>
        <color theme="0"/>
        <rFont val="Aparajita"/>
        <family val="2"/>
      </rPr>
      <t>Niveau 1</t>
    </r>
  </si>
  <si>
    <r>
      <rPr>
        <b/>
        <sz val="11"/>
        <color theme="0"/>
        <rFont val="Aparajita"/>
        <family val="2"/>
      </rPr>
      <t>Niveau 2</t>
    </r>
  </si>
  <si>
    <r>
      <rPr>
        <b/>
        <sz val="11"/>
        <color theme="0"/>
        <rFont val="Aparajita"/>
        <family val="2"/>
      </rPr>
      <t>Niveau 3</t>
    </r>
  </si>
  <si>
    <r>
      <rPr>
        <b/>
        <sz val="11"/>
        <color theme="0"/>
        <rFont val="Aparajita"/>
        <family val="2"/>
      </rPr>
      <t>Niveau 4</t>
    </r>
  </si>
  <si>
    <r>
      <rPr>
        <b/>
        <sz val="11"/>
        <color theme="0"/>
        <rFont val="Aparajita"/>
        <family val="2"/>
      </rPr>
      <t>Niveau 5</t>
    </r>
  </si>
  <si>
    <r>
      <rPr>
        <b/>
        <sz val="11"/>
        <rFont val="Aparajita"/>
        <family val="2"/>
      </rPr>
      <t>L'organisation a un manuel de l'employé conforme aux exigences légales et réglementaires et qui fournit des directives claires sur ses conditions générales d'emploi.  Ce manuel est passé en revue régulièrement (suivant les besoins), et ses politiques sont appliquées systématiquement.</t>
    </r>
  </si>
  <si>
    <r>
      <rPr>
        <sz val="11"/>
        <rFont val="Aparajita"/>
        <family val="2"/>
      </rPr>
      <t>L'organisation a-t-elle un manuel de l'employé ?</t>
    </r>
  </si>
  <si>
    <r>
      <rPr>
        <sz val="11"/>
        <rFont val="Aparajita"/>
        <family val="2"/>
      </rPr>
      <t>Il n'existe pas de manuel de l'employé .</t>
    </r>
  </si>
  <si>
    <r>
      <rPr>
        <sz val="11"/>
        <rFont val="Aparajita"/>
        <family val="2"/>
      </rPr>
      <t>L'organisation est en train de préparer un manuel de l'employé ; il existe une version préliminaire incomplète de ce manuel/des politiques.</t>
    </r>
  </si>
  <si>
    <r>
      <rPr>
        <sz val="11"/>
        <rFont val="Aparajita"/>
        <family val="2"/>
      </rPr>
      <t xml:space="preserve">L'organisation a un manuel de l'employé conforme aux exigences légales et réglementaires et qui fournit des directives claires sur ses conditions générales d'emploi. Les politiques du manuel ne sont pas appliquées. </t>
    </r>
  </si>
  <si>
    <r>
      <rPr>
        <sz val="11"/>
        <rFont val="Aparajita"/>
        <family val="2"/>
      </rPr>
      <t>L'organisation a un manuel de l'employé conforme aux exigences légales et réglementaires et qui fournit des directives claires sur ses conditions générales d'emploi. Il est régulièrement passé en revue, mais les politiques ne sont pas appliquées uniformément.</t>
    </r>
  </si>
  <si>
    <r>
      <rPr>
        <sz val="11"/>
        <rFont val="Aparajita"/>
        <family val="2"/>
      </rPr>
      <t>L'organisation a un manuel de l'employé conforme aux exigences légales et réglementaires et qui fournit des directives claires sur ses conditions générales d'emploi. Ce manuel est passé en revue régulièrement et ses politiques sont appliquées systématiquement.</t>
    </r>
  </si>
  <si>
    <r>
      <rPr>
        <sz val="11"/>
        <rFont val="Aparajita"/>
        <family val="2"/>
      </rPr>
      <t>Manuel de l'employé.</t>
    </r>
  </si>
  <si>
    <r>
      <rPr>
        <b/>
        <sz val="11"/>
        <rFont val="Aparajita"/>
        <family val="2"/>
      </rPr>
      <t>Structure organisationnelle et profils des postes</t>
    </r>
  </si>
  <si>
    <r>
      <rPr>
        <b/>
        <sz val="11"/>
        <rFont val="Aparajita"/>
        <family val="2"/>
      </rPr>
      <t xml:space="preserve"> Il existe une structure organisationnelle et un organigramme qui montre les postes, les responsabilités et les rôles de chacun.  L'organisation a des profils de poste tenus à jour et alignés sur les rôles correspondants. </t>
    </r>
  </si>
  <si>
    <r>
      <rPr>
        <sz val="11"/>
        <rFont val="Aparajita"/>
        <family val="2"/>
      </rPr>
      <t>Q1. L'organisation a-t-elle un organigramme ?</t>
    </r>
  </si>
  <si>
    <r>
      <rPr>
        <sz val="11"/>
        <rFont val="Aparajita"/>
        <family val="2"/>
      </rPr>
      <t>Il n'y a pas d'organigramme.</t>
    </r>
  </si>
  <si>
    <r>
      <rPr>
        <sz val="11"/>
        <rFont val="Aparajita"/>
        <family val="2"/>
      </rPr>
      <t>L'organisation est en train de développer un organigramme.</t>
    </r>
  </si>
  <si>
    <r>
      <rPr>
        <sz val="11"/>
        <rFont val="Aparajita"/>
        <family val="2"/>
      </rPr>
      <t xml:space="preserve"> Il existe une structure organisationnelle et un organigramme qui montre les postes, les responsabilités et les rôles de chacun. L'organisation a des profils de poste tenus à jour et alignés sur les rôles correspondants. La structure réelle du personnel est différente de ce qui est indiqué sur l'organigramme. </t>
    </r>
  </si>
  <si>
    <r>
      <rPr>
        <sz val="11"/>
        <rFont val="Aparajita"/>
        <family val="2"/>
      </rPr>
      <t>Il existe une structure organisationnelle et un organigramme qui montre les postes, les responsabilités et les rôles de chacun. L'organisation a des profils de poste tenus à jour et alignés sur les rôles correspondants. Cependant, la structure n'est pas totalement mise en œuvre et/ou les rapports hiérarchiques ne sont pas totalement respectés.</t>
    </r>
  </si>
  <si>
    <r>
      <rPr>
        <sz val="11"/>
        <rFont val="Aparajita"/>
        <family val="2"/>
      </rPr>
      <t>Il existe une structure organisationnelle et un organigramme qui montre les postes, les responsabilités et les rôles de chacun. L'organisation a des profils de poste tenus à jour et alignés sur les rôles correspondants. L'organigramme correspond totalement à la réalité.</t>
    </r>
  </si>
  <si>
    <r>
      <rPr>
        <sz val="11"/>
        <rFont val="Aparajita"/>
        <family val="2"/>
      </rPr>
      <t>Organigramme approuvé.</t>
    </r>
  </si>
  <si>
    <r>
      <rPr>
        <b/>
        <sz val="11"/>
        <color theme="1"/>
        <rFont val="Aparajita"/>
        <family val="2"/>
      </rPr>
      <t>Les profils de poste sont complets, comprenant les intitulés de poste, les rôles et responsabilités, les qualifications et compétences requises, les rapports, les délégations de pouvoirs et les réaffectations.</t>
    </r>
  </si>
  <si>
    <r>
      <rPr>
        <sz val="11"/>
        <rFont val="Aparajita"/>
        <family val="2"/>
      </rPr>
      <t>Q2. L'organisation a-t-elle des profils de poste correspondant à chaque intitulé de poste ?</t>
    </r>
  </si>
  <si>
    <r>
      <rPr>
        <sz val="11"/>
        <rFont val="Aparajita"/>
        <family val="2"/>
      </rPr>
      <t>Aucun profil de poste n'existe.</t>
    </r>
  </si>
  <si>
    <r>
      <rPr>
        <sz val="11"/>
        <rFont val="Aparajita"/>
        <family val="2"/>
      </rPr>
      <t>L'organisation est en train de préparer des profils de poste pour chaque intitulé de poste.</t>
    </r>
  </si>
  <si>
    <r>
      <rPr>
        <sz val="11"/>
        <rFont val="Aparajita"/>
        <family val="2"/>
      </rPr>
      <t>Les profils de poste sont complets, comprenant les intitulés de poste, les rôles et responsabilités, les qualifications et compétences requises, les rapports, les délégations de pouvoirs et les réaffectations. Ils ne reflètent pas la réalité. Ce que le personnel fait est différent de ce que les intitulés de poste indiquent/dictent.</t>
    </r>
  </si>
  <si>
    <r>
      <rPr>
        <sz val="11"/>
        <rFont val="Aparajita"/>
        <family val="2"/>
      </rPr>
      <t>Les profils de poste sont complets, comprenant les intitulés de poste, les rôles et responsabilités, les qualifications et compétences requises, les rapports, les délégations de pouvoirs et les réaffectations. Ils ne sont toutefois pas respectés.</t>
    </r>
  </si>
  <si>
    <r>
      <rPr>
        <sz val="11"/>
        <rFont val="Aparajita"/>
        <family val="2"/>
      </rPr>
      <t xml:space="preserve">Les profils de poste sont complets, comprenant les intitulés de poste, les rôles et responsabilités, les qualifications et compétences requises, les rapports, les délégations de pouvoirs et les réaffectations. L'organisation respecte totalement ces profils de poste. </t>
    </r>
  </si>
  <si>
    <r>
      <rPr>
        <sz val="11"/>
        <rFont val="Aparajita"/>
        <family val="2"/>
      </rPr>
      <t>Profils de poste.</t>
    </r>
  </si>
  <si>
    <r>
      <rPr>
        <b/>
        <sz val="11"/>
        <rFont val="Aparajita"/>
        <family val="2"/>
      </rPr>
      <t>Recrutement et rétention du personnel</t>
    </r>
  </si>
  <si>
    <r>
      <rPr>
        <b/>
        <sz val="11"/>
        <rFont val="Aparajita"/>
        <family val="2"/>
      </rPr>
      <t>L'organisation a des politiques et procédures de recrutement et de rétention du personnel. Elles sont mises à jour régulièrement, suivant les besoins.  Les employés sont recrutés/embauchés d'une manière ouverte et transparente, et les références et historiques des salaires sont régulièrement vérifiés. L'organisation a un faible taux de renouvellement du personnel et les employés ont des possibilités de promotion interne et d'augmentation des salaires. La plupart des employés sont satisfaits.</t>
    </r>
  </si>
  <si>
    <r>
      <rPr>
        <sz val="11"/>
        <rFont val="Aparajita"/>
        <family val="2"/>
      </rPr>
      <t>L'organisation a-t-elle une politique de recrutement et de rétention du personnel qui est totalement respectée ?</t>
    </r>
  </si>
  <si>
    <r>
      <rPr>
        <sz val="11"/>
        <rFont val="Aparajita"/>
        <family val="2"/>
      </rPr>
      <t>L'organisation n'a pas de politique de recrutement et de rétention du personnel.</t>
    </r>
  </si>
  <si>
    <r>
      <rPr>
        <sz val="11"/>
        <rFont val="Aparajita"/>
        <family val="2"/>
      </rPr>
      <t>L'organisation est en train de développer une politique de recrutement et de rétention du personnel.</t>
    </r>
  </si>
  <si>
    <r>
      <rPr>
        <sz val="11"/>
        <rFont val="Aparajita"/>
        <family val="2"/>
      </rPr>
      <t xml:space="preserve">L'organisation a une politique et des procédures de recrutement et de rétention du personnel. La politique et les procédures sont mises à jour périodiquement suivant les besoins ; mais elles ne sont pas appliquées.  </t>
    </r>
  </si>
  <si>
    <r>
      <rPr>
        <sz val="11"/>
        <rFont val="Aparajita"/>
        <family val="2"/>
      </rPr>
      <t>L'organisation a une politique et des procédures de recrutement et de rétention du personnel. Elles sont mises à jour régulièrement, suivant les besoins. Cependant, elles ne sont pas toujours appliquées ; p. ex., des postes sont pourvus sans publication de l'offre d'emploi ou les références ne sont pas vérifiées. Les employés ne sont pas tous satisfaits.</t>
    </r>
  </si>
  <si>
    <r>
      <rPr>
        <sz val="11"/>
        <rFont val="Aparajita"/>
        <family val="2"/>
      </rPr>
      <t>L'organisation a des politiques et procédures de recrutement et de rétention du personnel. Elles sont mises à jour périodiquement suivant les besoins et sont systématiquement appliquées. Les employés sont recrutés/embauchés d'une manière ouverte et transparente, avec vérification des références et des historiques des salaires. L'organisation a un faible taux de renouvellement du personnel et les employés ont des possibilités de promotion interne et d'augmentation des salaires. La majorité des employés sont satisfaits.</t>
    </r>
  </si>
  <si>
    <r>
      <rPr>
        <sz val="11"/>
        <rFont val="Aparajita"/>
        <family val="2"/>
      </rPr>
      <t>Manuel de l'employé, rapports d'audit.</t>
    </r>
  </si>
  <si>
    <r>
      <rPr>
        <b/>
        <sz val="11"/>
        <rFont val="Aparajita"/>
        <family val="2"/>
      </rPr>
      <t>Formation et développement professionnel</t>
    </r>
  </si>
  <si>
    <r>
      <rPr>
        <b/>
        <sz val="11"/>
        <rFont val="Aparajita"/>
        <family val="2"/>
      </rPr>
      <t>L'organisation a un plan de formation du personnel et de développement des compétences. Les compétences des employés et des travailleurs bénévoles sont régulièrement renforcées pour améliorer leurs capacités d'atteindre les objectifs de performance et les objectifs de l'organisation.</t>
    </r>
  </si>
  <si>
    <r>
      <rPr>
        <sz val="11"/>
        <rFont val="Aparajita"/>
        <family val="2"/>
      </rPr>
      <t>L'organisation a-t-elle un plan de formation du personnel et de développement des compétences ?</t>
    </r>
  </si>
  <si>
    <r>
      <rPr>
        <sz val="11"/>
        <rFont val="Aparajita"/>
        <family val="2"/>
      </rPr>
      <t>Il n'existe aucun plan de formation du personnel et de développement des compétences.</t>
    </r>
  </si>
  <si>
    <r>
      <rPr>
        <sz val="11"/>
        <rFont val="Aparajita"/>
        <family val="2"/>
      </rPr>
      <t>L'organisation est en train d'élaborer un plan de formation du personnel et de développement des compétences.</t>
    </r>
  </si>
  <si>
    <r>
      <rPr>
        <sz val="11"/>
        <rFont val="Aparajita"/>
        <family val="2"/>
      </rPr>
      <t>L'organisation a un plan de formation du personnel et de développement des compétences. Il n'est pas mise en œuvre.</t>
    </r>
  </si>
  <si>
    <r>
      <rPr>
        <sz val="11"/>
        <rFont val="Aparajita"/>
        <family val="2"/>
      </rPr>
      <t>L'organisation a un plan de formation du personnel et de développement des compétences mais il n'est pas respecté.</t>
    </r>
  </si>
  <si>
    <r>
      <rPr>
        <sz val="11"/>
        <rFont val="Aparajita"/>
        <family val="2"/>
      </rPr>
      <t>L'organisation a un plan de formation du personnel et de développement des compétences. Les compétences des employés et des travailleurs bénévoles sont régulièrement renforcées pour améliorer leurs capacités d'atteindre les objectifs de performance et les objectifs de l'organisation. Il est respecté.</t>
    </r>
  </si>
  <si>
    <r>
      <rPr>
        <sz val="11"/>
        <rFont val="Aparajita"/>
        <family val="2"/>
      </rPr>
      <t>Manuel de l'employé ; plan de formation du personnel et de développement des compétences.</t>
    </r>
  </si>
  <si>
    <r>
      <rPr>
        <b/>
        <sz val="11"/>
        <rFont val="Aparajita"/>
        <family val="2"/>
      </rPr>
      <t>L'organisation a un système d'évaluation du rendement selon lequel des objectifs sont convenus et réexaminés chaque année à travers une démarche d'appréciation participative. Les résultats de l'évaluation sont passés en revue avec l'employé et utilisés pour élaborer un plan de développement ou renforcement des compétences et le niveau de salaire.</t>
    </r>
  </si>
  <si>
    <r>
      <rPr>
        <sz val="11"/>
        <rFont val="Aparajita"/>
        <family val="2"/>
      </rPr>
      <t>L'organisation conduit-elle des évaluations du rendement participatives régulièrement ?</t>
    </r>
  </si>
  <si>
    <r>
      <rPr>
        <sz val="11"/>
        <rFont val="Aparajita"/>
        <family val="2"/>
      </rPr>
      <t>Il n'existe pas de système d'évaluation du rendement.</t>
    </r>
  </si>
  <si>
    <r>
      <rPr>
        <sz val="11"/>
        <rFont val="Aparajita"/>
        <family val="2"/>
      </rPr>
      <t>L'organisation est en train de développer un système d'évaluation du rendement.</t>
    </r>
  </si>
  <si>
    <r>
      <rPr>
        <sz val="11"/>
        <rFont val="Aparajita"/>
        <family val="2"/>
      </rPr>
      <t xml:space="preserve">L'organisation a un système d'évaluation du rendement qui n'est pas opérationnel. </t>
    </r>
  </si>
  <si>
    <r>
      <rPr>
        <sz val="11"/>
        <rFont val="Aparajita"/>
        <family val="2"/>
      </rPr>
      <t xml:space="preserve">L'organisation a un système d'évaluation du rendement qui n'est pas toujours respecté, à savoir que parfois des objectifs sont fixés et passés en revue chaque année à travers une démarche participative, mais parfois ils ne le sont pas. La rencontre individuelle d'appréciation n'a pas toujours lieu. </t>
    </r>
  </si>
  <si>
    <r>
      <rPr>
        <sz val="11"/>
        <rFont val="Aparajita"/>
        <family val="2"/>
      </rPr>
      <t>Un système d'évaluation du rendement est en place et est systématiquement respecté. Le superviseur et son subordonné se mettent d'accord sur les plans de travail. Les appréciations comprennent un retour sur le rendement de la part de plusieurs intervenants et sont utilisées pour prendre des décisions sur les ressources humaines et les besoins de main d'œuvre. Les augmentations de salaire et les promotions sont basées sur le bilan du rendement.</t>
    </r>
  </si>
  <si>
    <r>
      <rPr>
        <sz val="11"/>
        <rFont val="Aparajita"/>
        <family val="2"/>
      </rPr>
      <t xml:space="preserve">Manuel de l'employé ; outils et rapports d'évaluation du rendement. </t>
    </r>
  </si>
  <si>
    <r>
      <rPr>
        <b/>
        <sz val="11"/>
        <rFont val="Aparajita"/>
        <family val="2"/>
      </rPr>
      <t>Gestion des rémunérations</t>
    </r>
  </si>
  <si>
    <r>
      <rPr>
        <b/>
        <sz val="11"/>
        <rFont val="Aparajita"/>
        <family val="2"/>
      </rPr>
      <t>L'organisation a une politique de rémunération et d'avantages équitable et attrayante, basée sur des appréciations du rendement et des révisions salariales régulières.</t>
    </r>
  </si>
  <si>
    <r>
      <rPr>
        <sz val="11"/>
        <rFont val="Aparajita"/>
        <family val="2"/>
      </rPr>
      <t>L'organisation a-t-elle une politique de rémunération et d'avantages équitable et attrayante ?</t>
    </r>
  </si>
  <si>
    <r>
      <rPr>
        <sz val="11"/>
        <rFont val="Aparajita"/>
        <family val="2"/>
      </rPr>
      <t xml:space="preserve">Aucune politique formelle en matière de rémunération et d'avantages n'existe. </t>
    </r>
  </si>
  <si>
    <r>
      <rPr>
        <sz val="11"/>
        <rFont val="Aparajita"/>
        <family val="2"/>
      </rPr>
      <t>L'organisation est en train d'élaborer une politique de rémunération et d'avantages.</t>
    </r>
  </si>
  <si>
    <r>
      <rPr>
        <sz val="11"/>
        <rFont val="Aparajita"/>
        <family val="2"/>
      </rPr>
      <t xml:space="preserve">L'organisation a une une politique de rémunération et d'avantages, mais elle n'est pas mise en œuvre.  </t>
    </r>
  </si>
  <si>
    <r>
      <rPr>
        <sz val="11"/>
        <rFont val="Aparajita"/>
        <family val="2"/>
      </rPr>
      <t xml:space="preserve">L'organisation a une politique de rémunération et d'avantages équitable et attrayante, basée sur des appréciations du rendement et des révisions salariales régulières. Elle n'est pas toujours respectée ; seuls certains membres du personnel en bénéficient, et seulement certains éléments de la politique sont mis en œuvre. </t>
    </r>
  </si>
  <si>
    <r>
      <rPr>
        <sz val="11"/>
        <rFont val="Aparajita"/>
        <family val="2"/>
      </rPr>
      <t xml:space="preserve">L'organisation a une politique de rémunération et d'avantages équitable et attrayante, basée sur des appréciations du rendement et des révisions salariales régulières. Cette politique est systématiquement respectée. </t>
    </r>
  </si>
  <si>
    <r>
      <rPr>
        <sz val="11"/>
        <rFont val="Aparajita"/>
        <family val="2"/>
      </rPr>
      <t>Manuel de l'employé ; grille salariale ; système de paie ; rapport de révision salariale ; bilan d'appréciation du rendement.</t>
    </r>
  </si>
  <si>
    <r>
      <rPr>
        <b/>
        <sz val="11"/>
        <rFont val="Aparajita"/>
        <family val="2"/>
      </rPr>
      <t>Système de gestion des données pour les ressources humaines</t>
    </r>
  </si>
  <si>
    <r>
      <rPr>
        <b/>
        <sz val="11"/>
        <rFont val="Aparajita"/>
        <family val="2"/>
      </rPr>
      <t>L'organisation tient à jour un système de gestion des données de ressources humaines de façon rigoureuse et confidentielle. Le système fournit les informations nécessaires pour l'administration du personnel, la prise de décisions, la résolution des conflits et la gestion des autres problèmes de ressources humaines.</t>
    </r>
  </si>
  <si>
    <r>
      <rPr>
        <sz val="11"/>
        <rFont val="Aparajita"/>
        <family val="2"/>
      </rPr>
      <t>L'organisation a-t-elle un système de gestion des données pour les ressources humaines ?</t>
    </r>
  </si>
  <si>
    <r>
      <rPr>
        <sz val="11"/>
        <rFont val="Aparajita"/>
        <family val="2"/>
      </rPr>
      <t>L'organisation n'a pas de système de gestion des données pour les ressources humaines.</t>
    </r>
  </si>
  <si>
    <r>
      <rPr>
        <sz val="11"/>
        <rFont val="Aparajita"/>
        <family val="2"/>
      </rPr>
      <t>L'organisation est en train de développer un système de gestion des données pour les ressources humaines.</t>
    </r>
  </si>
  <si>
    <r>
      <rPr>
        <sz val="11"/>
        <rFont val="Aparajita"/>
        <family val="2"/>
      </rPr>
      <t>L'organisation tient à jour un système de gestion des données de ressources humaines de façon rigoureuse et confidentielle. Cependant, il n'est pas utilisé pour fournir les informations nécessaires pour l'administration du personnel, la prise de décisions, la résolution des conflits et la gestion des autres problèmes de ressources humaines.</t>
    </r>
  </si>
  <si>
    <r>
      <rPr>
        <sz val="11"/>
        <rFont val="Aparajita"/>
        <family val="2"/>
      </rPr>
      <t>L'organisation tient à jour un système de gestion des données de ressources humaines de façon rigoureuse et confidentielle. Il n'est pas systématiquement utilisé pour fournir les informations nécessaires pour l'administration du personnel, la prise de décisions, la résolution des conflits et la gestion des autres problèmes de ressources humaines.</t>
    </r>
  </si>
  <si>
    <r>
      <rPr>
        <sz val="11"/>
        <rFont val="Aparajita"/>
        <family val="2"/>
      </rPr>
      <t>L'organisation tient à jour un système de gestion des données de ressources humaines de façon rigoureuse et confidentielle. Il est systématiquement utilisé pour fournir les informations nécessaires pour l'administration du personnel, la prise de décisions, la résolution des conflits et la gestion des autres problèmes de ressources humaines.</t>
    </r>
  </si>
  <si>
    <r>
      <rPr>
        <sz val="11"/>
        <rFont val="Aparajita"/>
        <family val="2"/>
      </rPr>
      <t>Système de gestion des données pour les ressources humaines ; rapports sur le personnel.</t>
    </r>
  </si>
  <si>
    <r>
      <rPr>
        <b/>
        <sz val="11"/>
        <rFont val="Aparajita"/>
        <family val="2"/>
      </rPr>
      <t>Note générale pour la catégorie</t>
    </r>
  </si>
  <si>
    <r>
      <rPr>
        <b/>
        <sz val="14"/>
        <color rgb="FF1F497D"/>
        <rFont val="Aparajita"/>
        <family val="2"/>
      </rPr>
      <t>Domaine : Mobilisation des ressources</t>
    </r>
  </si>
  <si>
    <r>
      <rPr>
        <b/>
        <sz val="11"/>
        <color theme="0"/>
        <rFont val="Aparajita"/>
        <family val="2"/>
      </rPr>
      <t>Sous-domaine</t>
    </r>
  </si>
  <si>
    <r>
      <rPr>
        <b/>
        <sz val="11"/>
        <color theme="0"/>
        <rFont val="Aparajita"/>
        <family val="2"/>
      </rPr>
      <t>Situation idéale</t>
    </r>
  </si>
  <si>
    <r>
      <rPr>
        <b/>
        <sz val="11"/>
        <color theme="0"/>
        <rFont val="Aparajita"/>
        <family val="2"/>
      </rPr>
      <t xml:space="preserve">Niveau de développement </t>
    </r>
  </si>
  <si>
    <r>
      <rPr>
        <b/>
        <sz val="11"/>
        <color theme="0"/>
        <rFont val="Aparajita"/>
        <family val="2"/>
      </rPr>
      <t>Moyens de vérification</t>
    </r>
  </si>
  <si>
    <r>
      <rPr>
        <b/>
        <sz val="11"/>
        <color theme="0"/>
        <rFont val="Aparajita"/>
        <family val="2"/>
      </rPr>
      <t xml:space="preserve">Note de consensus </t>
    </r>
  </si>
  <si>
    <r>
      <rPr>
        <b/>
        <sz val="11"/>
        <color theme="0"/>
        <rFont val="Aparajita"/>
        <family val="2"/>
      </rPr>
      <t>Commentaires</t>
    </r>
  </si>
  <si>
    <r>
      <rPr>
        <b/>
        <sz val="11"/>
        <color theme="0"/>
        <rFont val="Aparajita"/>
        <family val="2"/>
      </rPr>
      <t>Note générale de la sous-catégorie</t>
    </r>
  </si>
  <si>
    <r>
      <rPr>
        <b/>
        <sz val="11"/>
        <color theme="0"/>
        <rFont val="Aparajita"/>
        <family val="2"/>
      </rPr>
      <t>Question clé</t>
    </r>
  </si>
  <si>
    <r>
      <rPr>
        <b/>
        <sz val="11"/>
        <color theme="0"/>
        <rFont val="Aparajita"/>
        <family val="2"/>
      </rPr>
      <t>Niveau 1</t>
    </r>
  </si>
  <si>
    <r>
      <rPr>
        <b/>
        <sz val="11"/>
        <color theme="0"/>
        <rFont val="Aparajita"/>
        <family val="2"/>
      </rPr>
      <t>Niveau 2</t>
    </r>
  </si>
  <si>
    <r>
      <rPr>
        <b/>
        <sz val="11"/>
        <color theme="0"/>
        <rFont val="Aparajita"/>
        <family val="2"/>
      </rPr>
      <t>Niveau 3</t>
    </r>
  </si>
  <si>
    <r>
      <rPr>
        <b/>
        <sz val="11"/>
        <color theme="0"/>
        <rFont val="Aparajita"/>
        <family val="2"/>
      </rPr>
      <t>Niveau 4</t>
    </r>
  </si>
  <si>
    <r>
      <rPr>
        <b/>
        <sz val="11"/>
        <color theme="0"/>
        <rFont val="Aparajita"/>
        <family val="2"/>
      </rPr>
      <t>Niveau 5</t>
    </r>
  </si>
  <si>
    <r>
      <rPr>
        <b/>
        <sz val="11"/>
        <rFont val="Aparajita"/>
        <family val="2"/>
      </rPr>
      <t>Planification et mise en œuvre de la mobilisation des ressources</t>
    </r>
  </si>
  <si>
    <r>
      <rPr>
        <b/>
        <sz val="11"/>
        <rFont val="Aparajita"/>
        <family val="2"/>
      </rPr>
      <t>L'organisation a un programme de mobilisation des ressources qui est à jour, complet et opérationnel.  Les employés concernés ont la capacité de le mettre en œuvre. Les employés travaillent de façon structurée et atteignent les objectifs du plan de mobilisation.</t>
    </r>
  </si>
  <si>
    <r>
      <rPr>
        <sz val="11"/>
        <rFont val="Aparajita"/>
        <family val="2"/>
      </rPr>
      <t>L'organisation a-t-elle un programme de mobilisation des ressources à jour et opérationnel ?</t>
    </r>
  </si>
  <si>
    <r>
      <rPr>
        <sz val="11"/>
        <rFont val="Aparajita"/>
        <family val="2"/>
      </rPr>
      <t xml:space="preserve">L'organisation n'a pas de programme de mobilisation des ressources.  </t>
    </r>
  </si>
  <si>
    <r>
      <rPr>
        <sz val="11"/>
        <rFont val="Aparajita"/>
        <family val="2"/>
      </rPr>
      <t>L'organisation est en train d'élaborer un programme de mobilisation des ressources.</t>
    </r>
  </si>
  <si>
    <r>
      <rPr>
        <sz val="11"/>
        <rFont val="Aparajita"/>
        <family val="2"/>
      </rPr>
      <t>L'organisation a un programme de mobilisation des ressources à jour, complet et opérationnel, mais il n'est pas mis en œuvre.</t>
    </r>
  </si>
  <si>
    <r>
      <rPr>
        <sz val="11"/>
        <rFont val="Aparajita"/>
        <family val="2"/>
      </rPr>
      <t>L'organisation a un programme de mobilisation des ressources qui est à jour, complet et opérationnel. Il n'est pas mis en œuvre dans son intégralité.</t>
    </r>
  </si>
  <si>
    <r>
      <rPr>
        <sz val="11"/>
        <rFont val="Aparajita"/>
        <family val="2"/>
      </rPr>
      <t>L'organisation a un programme de mobilisation des ressources qui est à jour, complet et opérationnel.</t>
    </r>
  </si>
  <si>
    <r>
      <rPr>
        <sz val="11"/>
        <rFont val="Aparajita"/>
        <family val="2"/>
      </rPr>
      <t>Programme de mobilisation des ressources ; propositions ; procès-verbaux des réunions de l'équipe qui travaille sur la mobilisation des ressources.</t>
    </r>
  </si>
  <si>
    <r>
      <rPr>
        <sz val="11"/>
        <rFont val="Aparajita"/>
        <family val="2"/>
      </rPr>
      <t xml:space="preserve">L'organisation a-t-elle la capacité nécessaire pour la mobilisation des ressources ? </t>
    </r>
  </si>
  <si>
    <r>
      <rPr>
        <sz val="11"/>
        <rFont val="Aparajita"/>
        <family val="2"/>
      </rPr>
      <t xml:space="preserve">L'organisation n'a pas de capacité en mobilisation des ressources.  </t>
    </r>
  </si>
  <si>
    <r>
      <rPr>
        <sz val="11"/>
        <rFont val="Aparajita"/>
        <family val="2"/>
      </rPr>
      <t xml:space="preserve">L'organisation a une certaine capacité en mobilisation des ressources.  </t>
    </r>
  </si>
  <si>
    <r>
      <rPr>
        <sz val="11"/>
        <rFont val="Aparajita"/>
        <family val="2"/>
      </rPr>
      <t>L'organisation a la capacité de mobiliser des ressources</t>
    </r>
    <r>
      <rPr>
        <sz val="11"/>
        <color theme="1"/>
        <rFont val="Calibri"/>
        <family val="2"/>
      </rPr>
      <t>—</t>
    </r>
    <r>
      <rPr>
        <sz val="11"/>
        <color theme="1"/>
        <rFont val="Aparajita"/>
        <family val="2"/>
      </rPr>
      <t>un personnel avec les compétences, l'expérience et les capacités appropriées. Elle ne mobilise pas de ressources.</t>
    </r>
  </si>
  <si>
    <r>
      <rPr>
        <sz val="11"/>
        <rFont val="Aparajita"/>
        <family val="2"/>
      </rPr>
      <t>L'organisation a la capacité de mobiliser des ressources, avec un personnel ayant les compétences, l'expérience et les capacités appropriées.  Elle mobilise des ressources. Cependant, elle n'atteint pas certains de ses objectifs.</t>
    </r>
  </si>
  <si>
    <r>
      <rPr>
        <sz val="11"/>
        <rFont val="Aparajita"/>
        <family val="2"/>
      </rPr>
      <t>L'organisation a la capacité de mobiliser des ressources, avec un personnel ayant les compétences, l'expérience et les capacités appropriées. Le personnel s'acquitte de ses fonctions et fixe des objectifs en matière de mobilisation des ressources.</t>
    </r>
  </si>
  <si>
    <r>
      <rPr>
        <sz val="11"/>
        <rFont val="Aparajita"/>
        <family val="2"/>
      </rPr>
      <t>Organigramme ; profils de poste ; rapports de situation sur la mobilisation des ressources ; procès-verbaux des réunions de l'équipe de mobilisation des ressources ; contrats ; sources de financement.</t>
    </r>
  </si>
  <si>
    <r>
      <rPr>
        <b/>
        <sz val="11"/>
        <rFont val="Aparajita"/>
        <family val="2"/>
      </rPr>
      <t>Diversification des ressources</t>
    </r>
  </si>
  <si>
    <r>
      <rPr>
        <b/>
        <sz val="11"/>
        <rFont val="Aparajita"/>
        <family val="2"/>
      </rPr>
      <t>L'organisation effectue une planification et un ciblage des bailleurs de fonds pour éclairer ses décisions L'organisation mobilise des ressources en provenance de sources multiples en accord avec son plan stratégique.</t>
    </r>
  </si>
  <si>
    <r>
      <rPr>
        <sz val="11"/>
        <rFont val="Aparajita"/>
        <family val="2"/>
      </rPr>
      <t>L'organisation effectue-t-elle une planification et un ciblage des bailleurs de fonds ?</t>
    </r>
  </si>
  <si>
    <r>
      <rPr>
        <sz val="11"/>
        <rFont val="Aparajita"/>
        <family val="2"/>
      </rPr>
      <t>L'organisation n'effectue pas de planification ou ciblage des bailleurs de fonds.</t>
    </r>
  </si>
  <si>
    <r>
      <rPr>
        <sz val="11"/>
        <rFont val="Aparajita"/>
        <family val="2"/>
      </rPr>
      <t>L'organisation est en train d'effectuer une planification et un ciblage des bailleurs de fonds.</t>
    </r>
  </si>
  <si>
    <r>
      <rPr>
        <sz val="11"/>
        <rFont val="Aparajita"/>
        <family val="2"/>
      </rPr>
      <t>L'organisation effectue une planification et un ciblage des bailleurs de fonds en accord avec son plan stratégique mais elle n'entre pas en contact avec les bailleurs potentiels.</t>
    </r>
  </si>
  <si>
    <r>
      <rPr>
        <sz val="11"/>
        <rFont val="Aparajita"/>
        <family val="2"/>
      </rPr>
      <t>L'organisation effectue une planification et un ciblage des bailleurs de fonds en accord avec son plan stratégique. Ces informations sont partagées avec les membres appropriés du personnel, et des contacts initiaux sont pris avec les bailleurs.</t>
    </r>
  </si>
  <si>
    <r>
      <rPr>
        <sz val="11"/>
        <rFont val="Aparajita"/>
        <family val="2"/>
      </rPr>
      <t>L'organisation effectue une planification et un ciblage des bailleurs de fonds en accord avec son plan stratégique.  Ces informations sont partagées avec les membres appropriés du personnel. Des contacts sont pris avec les bailleurs dont le retour est positif.</t>
    </r>
  </si>
  <si>
    <r>
      <rPr>
        <sz val="11"/>
        <rFont val="Aparajita"/>
        <family val="2"/>
      </rPr>
      <t>Tableau des bailleurs ; rapport sur l'analyse des contributions des bailleurs ; communications avec les bailleurs de fonds.</t>
    </r>
  </si>
  <si>
    <r>
      <rPr>
        <sz val="11"/>
        <rFont val="Aparajita"/>
        <family val="2"/>
      </rPr>
      <t>L'organisation mobilise-t-elle des ressources en provenance de sources variées en accord avec un plan stratégique ?</t>
    </r>
  </si>
  <si>
    <r>
      <rPr>
        <sz val="11"/>
        <rFont val="Aparajita"/>
        <family val="2"/>
      </rPr>
      <t>L'organisation s'appuie sur un bailleur unique.  elle ne prend pas contact avec d'autres bailleurs</t>
    </r>
    <r>
      <rPr>
        <sz val="11"/>
        <color theme="1"/>
        <rFont val="Calibri"/>
        <family val="2"/>
      </rPr>
      <t>—</t>
    </r>
    <r>
      <rPr>
        <sz val="11"/>
        <color theme="1"/>
        <rFont val="Aparajita"/>
        <family val="2"/>
      </rPr>
      <t>qu'il soit internes ou externes.</t>
    </r>
  </si>
  <si>
    <r>
      <rPr>
        <sz val="11"/>
        <rFont val="Aparajita"/>
        <family val="2"/>
      </rPr>
      <t>L'organisation s'appuie sur deux bailleurs. L'organisation est en train d'établir le contact avec d'autres bailleurs en accord avec son plan stratégique, soit des bailleurs internes, soit des bailleurs externes.</t>
    </r>
  </si>
  <si>
    <r>
      <rPr>
        <sz val="11"/>
        <rFont val="Aparajita"/>
        <family val="2"/>
      </rPr>
      <t>L'organisation s'appuie sur trois bailleurs pour financer ses efforts en accord avec son plan stratégique.</t>
    </r>
  </si>
  <si>
    <r>
      <rPr>
        <sz val="11"/>
        <rFont val="Aparajita"/>
        <family val="2"/>
      </rPr>
      <t>L'organisation s'appuie sur quatre bailleurs pour financer ses efforts en accord avec son plan stratégique. L'organisation génère également certains fonds en interne, notamment par le biais de cotisations de membres ou de vente de biens et services, en accord avec son plan stratégique.</t>
    </r>
  </si>
  <si>
    <r>
      <rPr>
        <sz val="11"/>
        <rFont val="Aparajita"/>
        <family val="2"/>
      </rPr>
      <t>L'organisation s'appuie sur plus de quatre bailleurs. L'organisation génère également des fonds en interne, notamment par le biais de cotisations de membres ou de vente de biens et services, en accord avec son plan stratégique.</t>
    </r>
  </si>
  <si>
    <r>
      <rPr>
        <sz val="11"/>
        <rFont val="Aparajita"/>
        <family val="2"/>
      </rPr>
      <t xml:space="preserve">Rapports financiers ; accords avec des bailleurs ; rapports sur la mobilisation des ressources. </t>
    </r>
  </si>
  <si>
    <r>
      <rPr>
        <b/>
        <sz val="11"/>
        <rFont val="Aparajita"/>
        <family val="2"/>
      </rPr>
      <t>Suivi des ressources</t>
    </r>
  </si>
  <si>
    <r>
      <rPr>
        <b/>
        <sz val="11"/>
        <rFont val="Aparajita"/>
        <family val="2"/>
      </rPr>
      <t>L'organisation analyse les préférences des bailleurs pour le réalignement et contrôle les sources de financement en liaison avec le plan de mobilisation des ressources.</t>
    </r>
  </si>
  <si>
    <r>
      <rPr>
        <sz val="11"/>
        <rFont val="Aparajita"/>
        <family val="2"/>
      </rPr>
      <t>L'organisation a-t-elle un plan de suivi des ressources avec des indicateurs et objectifs pertinents ?</t>
    </r>
  </si>
  <si>
    <r>
      <rPr>
        <sz val="11"/>
        <rFont val="Aparajita"/>
        <family val="2"/>
      </rPr>
      <t>L'organisation n'a pas de plan de suivi des ressources avec des indicateurs et objectifs pertinents.</t>
    </r>
  </si>
  <si>
    <r>
      <rPr>
        <sz val="11"/>
        <rFont val="Aparajita"/>
        <family val="2"/>
      </rPr>
      <t>L'organisation est en train d'élaborer un plan de suivi des ressources avec des indicateurs et objectifs pertinents.</t>
    </r>
  </si>
  <si>
    <r>
      <rPr>
        <sz val="11"/>
        <rFont val="Aparajita"/>
        <family val="2"/>
      </rPr>
      <t xml:space="preserve">L'organisation a un plan de suivi des ressources complet avec des indicateurs et objectifs pertinents, mais elle ne l'a pas mis en œuvre.  </t>
    </r>
  </si>
  <si>
    <r>
      <rPr>
        <sz val="11"/>
        <rFont val="Aparajita"/>
        <family val="2"/>
      </rPr>
      <t xml:space="preserve">L'organisation a un plan de suivi des ressources complet avec des indicateurs et objectifs pertinents. Il n'est pas mis en œuvre dans son intégralité. </t>
    </r>
  </si>
  <si>
    <r>
      <rPr>
        <sz val="11"/>
        <rFont val="Aparajita"/>
        <family val="2"/>
      </rPr>
      <t>L'organisation a un plan de suivi des ressources complet avec des indicateurs et objectifs pertinents. Il est totalement opérationnel.</t>
    </r>
  </si>
  <si>
    <r>
      <rPr>
        <sz val="11"/>
        <rFont val="Aparajita"/>
        <family val="2"/>
      </rPr>
      <t>Plans et rapports de suivi des ressources.</t>
    </r>
  </si>
  <si>
    <r>
      <rPr>
        <b/>
        <sz val="11"/>
        <rFont val="Aparajita"/>
        <family val="2"/>
      </rPr>
      <t>L'organisation a un fonds de réserve lui permettant de financer ses opérations pendant au moins six mois sans le soutien des bailleurs.</t>
    </r>
  </si>
  <si>
    <r>
      <rPr>
        <sz val="11"/>
        <rFont val="Aparajita"/>
        <family val="2"/>
      </rPr>
      <t>L'organisation a-t-elle un fonds de réserve lui permettant de financer ses opérations pendant au moins six mois sans le soutien des bailleurs ?</t>
    </r>
  </si>
  <si>
    <r>
      <rPr>
        <sz val="11"/>
        <rFont val="Aparajita"/>
        <family val="2"/>
      </rPr>
      <t>L'organisation n'a pas de fonds de réserve.</t>
    </r>
  </si>
  <si>
    <r>
      <rPr>
        <sz val="11"/>
        <rFont val="Aparajita"/>
        <family val="2"/>
      </rPr>
      <t>L'organisation prévoit de constituer un fonds de réserve.</t>
    </r>
  </si>
  <si>
    <r>
      <rPr>
        <sz val="11"/>
        <rFont val="Aparajita"/>
        <family val="2"/>
      </rPr>
      <t xml:space="preserve">L'organisation a un fonds de réserve qui peut couvrir les coûts de fonctionnement de base pendant un maximum de trois mois. </t>
    </r>
  </si>
  <si>
    <r>
      <rPr>
        <sz val="11"/>
        <rFont val="Aparajita"/>
        <family val="2"/>
      </rPr>
      <t xml:space="preserve">L'organisation a un fonds de réserve qui peut couvrir les coûts de fonctionnement de base pendant un maximum de quatre mois. </t>
    </r>
  </si>
  <si>
    <r>
      <rPr>
        <sz val="11"/>
        <rFont val="Aparajita"/>
        <family val="2"/>
      </rPr>
      <t>L'organisation a un fonds de réserve qui peut couvrir les coûts de fonctionnement de base pendant un maximum de six mois.</t>
    </r>
  </si>
  <si>
    <r>
      <rPr>
        <sz val="11"/>
        <rFont val="Aparajita"/>
        <family val="2"/>
      </rPr>
      <t>États financiers ; plan de financement d'urgence approuvé ; ratio de liquidité immédiate montrant l'existence de fonds suffisants pour couvrir au moins six mois de dépenses d'exploitation.</t>
    </r>
  </si>
  <si>
    <r>
      <rPr>
        <b/>
        <sz val="11"/>
        <rFont val="Aparajita"/>
        <family val="2"/>
      </rPr>
      <t>Note générale pour la catégorie</t>
    </r>
  </si>
  <si>
    <r>
      <rPr>
        <b/>
        <sz val="14"/>
        <color rgb="FF1F497D"/>
        <rFont val="Aparajita"/>
        <family val="2"/>
      </rPr>
      <t>Domaine : Suivi et évaluation, et gestion des connaissances</t>
    </r>
  </si>
  <si>
    <r>
      <rPr>
        <b/>
        <sz val="11"/>
        <color theme="0"/>
        <rFont val="Aparajita"/>
        <family val="2"/>
      </rPr>
      <t>Sous-domaine</t>
    </r>
  </si>
  <si>
    <r>
      <rPr>
        <b/>
        <sz val="11"/>
        <color theme="0"/>
        <rFont val="Aparajita"/>
        <family val="2"/>
      </rPr>
      <t>Situation idéale</t>
    </r>
  </si>
  <si>
    <r>
      <rPr>
        <b/>
        <sz val="11"/>
        <color theme="0"/>
        <rFont val="Aparajita"/>
        <family val="2"/>
      </rPr>
      <t>Question clé</t>
    </r>
  </si>
  <si>
    <r>
      <rPr>
        <b/>
        <sz val="11"/>
        <color theme="0"/>
        <rFont val="Aparajita"/>
        <family val="2"/>
      </rPr>
      <t>Niveau de développement</t>
    </r>
  </si>
  <si>
    <r>
      <rPr>
        <b/>
        <sz val="11"/>
        <color theme="0"/>
        <rFont val="Aparajita"/>
        <family val="2"/>
      </rPr>
      <t>Moyens de vérification</t>
    </r>
  </si>
  <si>
    <r>
      <rPr>
        <b/>
        <sz val="11"/>
        <color theme="0"/>
        <rFont val="Aparajita"/>
        <family val="2"/>
      </rPr>
      <t xml:space="preserve">Note de consensus </t>
    </r>
  </si>
  <si>
    <r>
      <rPr>
        <b/>
        <sz val="11"/>
        <color theme="0"/>
        <rFont val="Aparajita"/>
        <family val="2"/>
      </rPr>
      <t>Commentaires</t>
    </r>
  </si>
  <si>
    <r>
      <rPr>
        <b/>
        <sz val="11"/>
        <color theme="0"/>
        <rFont val="Aparajita"/>
        <family val="2"/>
      </rPr>
      <t>Note générale de la sous-catégorie</t>
    </r>
  </si>
  <si>
    <r>
      <rPr>
        <b/>
        <sz val="11"/>
        <color theme="0"/>
        <rFont val="Aparajita"/>
        <family val="2"/>
      </rPr>
      <t>Niveau 1</t>
    </r>
  </si>
  <si>
    <r>
      <rPr>
        <b/>
        <sz val="11"/>
        <color theme="0"/>
        <rFont val="Aparajita"/>
        <family val="2"/>
      </rPr>
      <t>Niveau 2</t>
    </r>
  </si>
  <si>
    <r>
      <rPr>
        <b/>
        <sz val="11"/>
        <color theme="0"/>
        <rFont val="Aparajita"/>
        <family val="2"/>
      </rPr>
      <t>Niveau 3</t>
    </r>
  </si>
  <si>
    <r>
      <rPr>
        <b/>
        <sz val="11"/>
        <color theme="0"/>
        <rFont val="Aparajita"/>
        <family val="2"/>
      </rPr>
      <t>Niveau 4</t>
    </r>
  </si>
  <si>
    <r>
      <rPr>
        <b/>
        <sz val="11"/>
        <color theme="0"/>
        <rFont val="Aparajita"/>
        <family val="2"/>
      </rPr>
      <t>Niveau 5</t>
    </r>
  </si>
  <si>
    <r>
      <rPr>
        <b/>
        <sz val="11"/>
        <color theme="1"/>
        <rFont val="Aparajita"/>
        <family val="2"/>
      </rPr>
      <t>Planification du S&amp;E</t>
    </r>
  </si>
  <si>
    <r>
      <rPr>
        <b/>
        <sz val="11"/>
        <rFont val="Aparajita"/>
        <family val="2"/>
      </rPr>
      <t>L'organisation a l'infrastructure et le personnel nécessaire pour guider la planification et la mesure des résultats (les documents incluent les plans de travail trimestriels ou annuels, les budgets, les plans de suivi et d'évaluation (S&amp;E) des projets, la stratégie ou le cadre des activités de S&amp;E et les plans de gestion de projets (PGP). La fonction S&amp;E dans l'organisation est soutenue par un personnel ayant les compétences requises.</t>
    </r>
  </si>
  <si>
    <r>
      <rPr>
        <sz val="11"/>
        <rFont val="Aparajita"/>
        <family val="2"/>
      </rPr>
      <t>L'organisation a-t-elle l'infrastructure nécessaire comme une stratégie et un plan de S&amp;E, et d'autres documents clés ?</t>
    </r>
  </si>
  <si>
    <r>
      <rPr>
        <sz val="11"/>
        <rFont val="Aparajita"/>
        <family val="2"/>
      </rPr>
      <t>L'organisation n'a pas l'infrastructure nécessaire et ne possède pas les plans nécessaires à l'orientation du travail.</t>
    </r>
  </si>
  <si>
    <r>
      <rPr>
        <sz val="11"/>
        <rFont val="Aparajita"/>
        <family val="2"/>
      </rPr>
      <t xml:space="preserve">L'organisation possède l'infrastructure nécessaire. Une stratégie de S&amp;E existe, mais elle est incomplète (des éléments clés sont manquants). </t>
    </r>
  </si>
  <si>
    <r>
      <rPr>
        <sz val="11"/>
        <rFont val="Aparajita"/>
        <family val="2"/>
      </rPr>
      <t>L'organisation possède l'infrastructure nécessaire mais elle n'est pas utilisée pour éclairer l'évaluation des résultats.</t>
    </r>
  </si>
  <si>
    <r>
      <rPr>
        <sz val="11"/>
        <rFont val="Aparajita"/>
        <family val="2"/>
      </rPr>
      <t xml:space="preserve">L'organisation possède l'infrastructure nécessaire. Elle n'est utilisée que partiellement pour éclairer l'évaluation des résultats, ayant recours à un nombre limité d'éléments tels que le plan de S&amp;E, le plan de travail ou le PGP. </t>
    </r>
  </si>
  <si>
    <r>
      <rPr>
        <sz val="11"/>
        <rFont val="Aparajita"/>
        <family val="2"/>
      </rPr>
      <t>L'organisation possède l'infrastructure nécessaire et le personnel approprié l'utilise pour orienter la planification et l'évaluation des résultats.</t>
    </r>
  </si>
  <si>
    <r>
      <rPr>
        <sz val="11"/>
        <rFont val="Aparajita"/>
        <family val="2"/>
      </rPr>
      <t>Documents stratégiques/infrastructure pour les activités de S&amp;E ; rapports d'avancement sur les activités de S&amp;E pour les principaux secteurs de résultats ; rapports sur l'état des activités de S&amp;E : plans de travail mis à jour.</t>
    </r>
  </si>
  <si>
    <r>
      <rPr>
        <sz val="11"/>
        <rFont val="Aparajita"/>
        <family val="2"/>
      </rPr>
      <t>L'organisation a-t-elle un budget annuel pour les activités de S&amp;E ?</t>
    </r>
  </si>
  <si>
    <r>
      <rPr>
        <sz val="11"/>
        <rFont val="Aparajita"/>
        <family val="2"/>
      </rPr>
      <t>L'organisation n'a pas de budget annuel de S&amp;E en place.</t>
    </r>
  </si>
  <si>
    <r>
      <rPr>
        <sz val="11"/>
        <rFont val="Aparajita"/>
        <family val="2"/>
      </rPr>
      <t xml:space="preserve">L'organisation a un budget annuel de S&amp;E en place mais il n'est pas suffisant pour répondre à tous les besoins de S&amp;E. Par exemple, le budget ne peut pas couvrir tous les coûts, y compris les visites de soutien, la documentation des leçons, les évaluations et d'autres activités. </t>
    </r>
  </si>
  <si>
    <r>
      <rPr>
        <sz val="11"/>
        <rFont val="Aparajita"/>
        <family val="2"/>
      </rPr>
      <t xml:space="preserve">L'organisation a un budget annuel de S&amp;E, mais il n'est pas utilisé ; il n'y a pas d'activités prévues. </t>
    </r>
  </si>
  <si>
    <r>
      <rPr>
        <sz val="11"/>
        <rFont val="Aparajita"/>
        <family val="2"/>
      </rPr>
      <t>L'organisation a un budget annuel de S&amp;E, mais il n'est pas utilisé complètement en liaison avec les activités de S&amp;E prévues.</t>
    </r>
  </si>
  <si>
    <r>
      <rPr>
        <sz val="11"/>
        <rFont val="Aparajita"/>
        <family val="2"/>
      </rPr>
      <t xml:space="preserve">L'organisation a un budget de S&amp;E annuel, et elle l'utilise pour mettre en œuvre les activités de S&amp;E prévues. </t>
    </r>
  </si>
  <si>
    <r>
      <rPr>
        <sz val="11"/>
        <rFont val="Aparajita"/>
        <family val="2"/>
      </rPr>
      <t>Budget annuel de S&amp;E pour les projets/l'organisation/l'institution ; rapport financier indiquant les activités/le budget de S&amp;E ; plan de travail de S&amp;E.</t>
    </r>
  </si>
  <si>
    <r>
      <rPr>
        <sz val="11"/>
        <rFont val="Aparajita"/>
        <family val="2"/>
      </rPr>
      <t xml:space="preserve">L'organisation a-t-elle affecté des employés aux postes de S&amp;E ayant les compétences requises en matière de S&amp;E et des responsabilités clairement déterminées ? </t>
    </r>
  </si>
  <si>
    <r>
      <rPr>
        <sz val="11"/>
        <rFont val="Aparajita"/>
        <family val="2"/>
      </rPr>
      <t>L'organisation n'a pas de personnel dédié aux responsabilités de S&amp;E.</t>
    </r>
  </si>
  <si>
    <r>
      <rPr>
        <sz val="11"/>
        <rFont val="Aparajita"/>
        <family val="2"/>
      </rPr>
      <t xml:space="preserve">L'organisation a un personnel de S&amp;E mais il n'a pas les compétences requises.        </t>
    </r>
  </si>
  <si>
    <r>
      <rPr>
        <sz val="11"/>
        <rFont val="Aparajita"/>
        <family val="2"/>
      </rPr>
      <t>L'organisation a un personnel de S&amp;E, avec les compétences requises, mais les responsabilités n'ont pas été clairement définies.</t>
    </r>
  </si>
  <si>
    <r>
      <rPr>
        <sz val="11"/>
        <rFont val="Aparajita"/>
        <family val="2"/>
      </rPr>
      <t>L'organisation a un personnel de S&amp;E, avec les compétences requises et des responsabilités clairement définies. Cependant, ces membres du personnel n'exercent pas toujours leurs fonctions de S&amp;E conformément à ce qui est indiqué dans leur profil de poste.</t>
    </r>
  </si>
  <si>
    <r>
      <rPr>
        <sz val="11"/>
        <rFont val="Aparajita"/>
        <family val="2"/>
      </rPr>
      <t xml:space="preserve">L'organisation a un personnel de S&amp;E, avec les compétences requises et des responsabilités clairement définies. Ces membres du personnel exercent leurs fonctions de S&amp;E conformément à ce qui est indiqué dans leur profil de poste. </t>
    </r>
  </si>
  <si>
    <r>
      <rPr>
        <sz val="11"/>
        <rFont val="Aparajita"/>
        <family val="2"/>
      </rPr>
      <t xml:space="preserve">CV des membres du personnel ; profils de poste des membres du personnel ; plans de travail mis à jour ; PGP mis à jour ; rapports de S&amp;E ; rapports sur des projets. </t>
    </r>
  </si>
  <si>
    <r>
      <rPr>
        <b/>
        <sz val="11"/>
        <color theme="1"/>
        <rFont val="Aparajita"/>
        <family val="2"/>
      </rPr>
      <t>Gestion des données</t>
    </r>
  </si>
  <si>
    <r>
      <rPr>
        <b/>
        <sz val="11"/>
        <rFont val="Aparajita"/>
        <family val="2"/>
      </rPr>
      <t xml:space="preserve">L'organisation a un système de gestion des données opérationnel (manuel ou automatisé). L'organisation utilise des outils et processus pertinents pour la collecte des données conformément au cadre de résultats. Les systèmes de gestion des données sont mis à jour, ils sont fonctionnels et ils répondent aux besoins de données de S&amp;E de l'organisation. </t>
    </r>
  </si>
  <si>
    <r>
      <rPr>
        <sz val="11"/>
        <rFont val="Aparajita"/>
        <family val="2"/>
      </rPr>
      <t>L'organisation a-t-elle un système d'exploitation (manuel ou automatisé) pour saisir, conserver et extraire les données de S&amp;E ?</t>
    </r>
  </si>
  <si>
    <r>
      <rPr>
        <sz val="11"/>
        <rFont val="Aparajita"/>
        <family val="2"/>
      </rPr>
      <t xml:space="preserve">L'organisation n'a pas de système d'exploitation (manuel ou automatisé) pour saisir, conserver et extraire les données de S&amp;E. </t>
    </r>
  </si>
  <si>
    <r>
      <rPr>
        <sz val="11"/>
        <rFont val="Aparajita"/>
        <family val="2"/>
      </rPr>
      <t xml:space="preserve">L'organisation a un système d'exploitation (manuel ou automatisé) pour saisir, conserver et extraire les données de S&amp;E, mais il est incomplet. Par exemple, il manque certaines capacités à ce système, comme l'extraction de données ou la production de rapports. </t>
    </r>
  </si>
  <si>
    <r>
      <rPr>
        <sz val="11"/>
        <rFont val="Aparajita"/>
        <family val="2"/>
      </rPr>
      <t>L'organisation a un système opérationnel (manuel ou automatisé) pour saisir, conserver et extraire les données de S&amp;E, mais il n'est pas utilisé.</t>
    </r>
  </si>
  <si>
    <r>
      <rPr>
        <sz val="11"/>
        <rFont val="Aparajita"/>
        <family val="2"/>
      </rPr>
      <t xml:space="preserve">L'organisation a un système opérationnel (manuel ou automatisé) pour saisir, conserver et extraire les données de S&amp;E, mais il n'est pas systématiquement utilisé. </t>
    </r>
  </si>
  <si>
    <r>
      <rPr>
        <sz val="11"/>
        <rFont val="Aparajita"/>
        <family val="2"/>
      </rPr>
      <t xml:space="preserve">L'organisation a un système opérationnel (manuel ou automatisé) pour saisir, conserver et extraire les données de S&amp;E. Il est totalement opérationnel et est mis à jour suivant les besoins. </t>
    </r>
  </si>
  <si>
    <r>
      <rPr>
        <sz val="11"/>
        <rFont val="Aparajita"/>
        <family val="2"/>
      </rPr>
      <t xml:space="preserve">Système de classement ; bases de données (logiciels variés) ; rapports sur l'accès des utilisateurs pour les systèmes avancés ; rapports produits par des équipes ; système de gestion des données. </t>
    </r>
  </si>
  <si>
    <r>
      <rPr>
        <sz val="11"/>
        <color theme="1"/>
        <rFont val="Aparajita"/>
        <family val="2"/>
      </rPr>
      <t>L'organisation a-t-elle et utilise-t-elle des outils pertinents pour la collecte des données en fonction du cadre de résultats ?</t>
    </r>
  </si>
  <si>
    <r>
      <rPr>
        <sz val="11"/>
        <color theme="1"/>
        <rFont val="Aparajita"/>
        <family val="2"/>
      </rPr>
      <t>L'organisation ne dispose pas des outils pertinents pour la collecte des données.</t>
    </r>
  </si>
  <si>
    <r>
      <rPr>
        <sz val="11"/>
        <rFont val="Aparajita"/>
        <family val="2"/>
      </rPr>
      <t xml:space="preserve">L'organisation dispose d'outils pertinents pour la collecte des données mais ils sont incomplets. Par exemple, il manque certains éléments clés dans les outils, ou les outils ne sont pas alignés sur le cadre de résultats, ou ils ne répondent pas aux besoins des données des indicateurs. </t>
    </r>
  </si>
  <si>
    <r>
      <rPr>
        <sz val="11"/>
        <color theme="1"/>
        <rFont val="Aparajita"/>
        <family val="2"/>
      </rPr>
      <t>L'organisation dispose des outils pertinents pour la collecte des données. Ces outils sont complets et alignés sur le cadre résultats.  Cependant, ils ne sont pas utilisés pour éclairer le cadre de résultats.</t>
    </r>
  </si>
  <si>
    <r>
      <rPr>
        <sz val="11"/>
        <rFont val="Aparajita"/>
        <family val="2"/>
      </rPr>
      <t>L'organisation dispose des outils pertinents pour la collecte des données. Ces outils sont complets et alignés sur le cadre résultats. Cependant, ils ne sont pas systématiquement utilisés.  Par exemple, il manque certaines données ; ou elles ne sont pas toujours saisies.</t>
    </r>
  </si>
  <si>
    <r>
      <rPr>
        <sz val="11"/>
        <color theme="1"/>
        <rFont val="Aparajita"/>
        <family val="2"/>
      </rPr>
      <t>L'organisation dispose des outils pertinents pour la collecte des données. Ces outils sont complets et alignés sur le cadre résultats. Ils sont utilisés de façon systématique pour éclairer le cadre de résultats ; ils sont passés en revue et mis à jour suivant les besoins.</t>
    </r>
  </si>
  <si>
    <r>
      <rPr>
        <sz val="11"/>
        <color theme="1"/>
        <rFont val="Aparajita"/>
        <family val="2"/>
      </rPr>
      <t>Outils de collecte de données ; rapports sur le terrain concernant la collecte des données ; dossiers d'outils de collecte des données remplis.</t>
    </r>
  </si>
  <si>
    <r>
      <rPr>
        <b/>
        <sz val="11"/>
        <color theme="1"/>
        <rFont val="Aparajita"/>
        <family val="2"/>
      </rPr>
      <t>Qualité des données</t>
    </r>
  </si>
  <si>
    <r>
      <rPr>
        <b/>
        <sz val="10.5"/>
        <rFont val="Aparajita"/>
        <family val="2"/>
      </rPr>
      <t xml:space="preserve">L'organisation a et utilise des protocoles/directives d'évaluation de la qualité des données (répondant à ses propres besoins et à ceux des bailleurs, le cas échéant). Ils sont utilisés comme prévu pour évaluer les données de l'organisation. Des plans d'amélioration de la qualité des données/plans d'action sont élaborés et mis en œuvre dans les délais prévus. </t>
    </r>
  </si>
  <si>
    <r>
      <rPr>
        <sz val="11"/>
        <rFont val="Aparajita"/>
        <family val="2"/>
      </rPr>
      <t>L'organisation a-t-elle et utilise-t-elle des protocoles/directives d'évaluation de la qualité des données (répondant à ses besoins et également à ceux des bailleurs le cas échéant) ?</t>
    </r>
  </si>
  <si>
    <r>
      <rPr>
        <sz val="11"/>
        <rFont val="Aparajita"/>
        <family val="2"/>
      </rPr>
      <t xml:space="preserve">L'organisation n'a pas de protocoles/directives d'évaluation de la qualité des données. </t>
    </r>
  </si>
  <si>
    <r>
      <rPr>
        <sz val="11"/>
        <rFont val="Aparajita"/>
        <family val="2"/>
      </rPr>
      <t>L'organisation a des protocoles/directives d'évaluation de la qualité des données, mais ils sont incomplets. Par exemple, ils ne comprennent pas certains éléments clés, comme un plan d'action ou des niveaux d'évaluation des données sur la base de la structure de mise en œuvre du programme.</t>
    </r>
  </si>
  <si>
    <r>
      <rPr>
        <sz val="11"/>
        <rFont val="Aparajita"/>
        <family val="2"/>
      </rPr>
      <t>L'organisation a des protocoles/directives d'évaluation de la qualité des données qui sont complets, mais ils ne sont pas utilisés pour évaluer la qualité des données produites par l'organisation en vue d'analyse et pour les partager avec ses parties prenantes respectives.</t>
    </r>
  </si>
  <si>
    <r>
      <rPr>
        <sz val="11"/>
        <rFont val="Aparajita"/>
        <family val="2"/>
      </rPr>
      <t xml:space="preserve">L'organisation a des protocoles/directives d'évaluation de la qualité des données qui sont complets. Cependant, ils ne sont pas utilisés dans tous les programmes que l'organisation met en œuvre.  </t>
    </r>
  </si>
  <si>
    <r>
      <rPr>
        <sz val="11"/>
        <rFont val="Aparajita"/>
        <family val="2"/>
      </rPr>
      <t>L'organisation a des protocoles/directives d'évaluation de la qualité des données qui sont complets. Ils sont utilisés dans tous les programmes que l'organisation met en œuvre. Ils sont passés en revue suivant les besoins.</t>
    </r>
  </si>
  <si>
    <r>
      <rPr>
        <sz val="11"/>
        <rFont val="Aparajita"/>
        <family val="2"/>
      </rPr>
      <t>Rapport d'analyse des données de routine (RADR) ; protocole/directives ; rapports RADR et plan d'action.</t>
    </r>
  </si>
  <si>
    <r>
      <rPr>
        <sz val="11"/>
        <rFont val="Aparajita"/>
        <family val="2"/>
      </rPr>
      <t>L'organisation conduit-elle des évaluations régulières de la qualité des données et des audits périodiques sur la qualité des données le cas échéant ?</t>
    </r>
  </si>
  <si>
    <r>
      <rPr>
        <sz val="11"/>
        <rFont val="Aparajita"/>
        <family val="2"/>
      </rPr>
      <t>L'organisation n'effectue pas d'évaluations régulières de la qualité des données.</t>
    </r>
  </si>
  <si>
    <r>
      <rPr>
        <sz val="11"/>
        <rFont val="Aparajita"/>
        <family val="2"/>
      </rPr>
      <t>L'organisation effectue certaines évaluations régulières de la qualité des données, mais seulement à certains niveaux/pour certains programmes.</t>
    </r>
  </si>
  <si>
    <r>
      <rPr>
        <sz val="11"/>
        <rFont val="Aparajita"/>
        <family val="2"/>
      </rPr>
      <t>L'organisation effectue des évaluations régulières de la qualité des données pour tous ses projets, mais il n'est pas donné de suite aux recommandations pour l'amélioration des données.</t>
    </r>
  </si>
  <si>
    <r>
      <rPr>
        <sz val="11"/>
        <rFont val="Aparajita"/>
        <family val="2"/>
      </rPr>
      <t>L'organisation effectue des évaluations régulières de la qualité des données pour tous les programmes. Bien que certaines recommandations du plan d'amélioration des données soient suivies d'effets, d'autres ne le sont pas.</t>
    </r>
  </si>
  <si>
    <r>
      <rPr>
        <sz val="11"/>
        <rFont val="Aparajita"/>
        <family val="2"/>
      </rPr>
      <t>L'organisation effectue des évaluations régulières de la qualité des données pour tous les programmes. Toutes les recommandations du plan d'amélioration des données sont suivies d'effets.</t>
    </r>
  </si>
  <si>
    <r>
      <rPr>
        <sz val="11"/>
        <rFont val="Aparajita"/>
        <family val="2"/>
      </rPr>
      <t>Rapport d'analyse des données de routine (RADR) ; rapports ; plans d'action pour l'amélioration des données ; rapports sur l'état de mise en œuvre des recommandations.</t>
    </r>
  </si>
  <si>
    <r>
      <rPr>
        <b/>
        <sz val="11"/>
        <rFont val="Aparajita"/>
        <family val="2"/>
      </rPr>
      <t>Analyse et utilisation des données</t>
    </r>
  </si>
  <si>
    <r>
      <rPr>
        <b/>
        <sz val="11"/>
        <rFont val="Aparajita"/>
        <family val="2"/>
      </rPr>
      <t>Les données de S&amp;E sont analysées ou passées en revue régulièrement pour éclairer les décisions des projets/de l'organisation.  Les décisions et les leçons tirées des données de S&amp;E sont utilisées et partagées avec les parties prenantes pertinentes.</t>
    </r>
  </si>
  <si>
    <r>
      <rPr>
        <sz val="11"/>
        <rFont val="Aparajita"/>
        <family val="2"/>
      </rPr>
      <t>Les données de S&amp;E sont-elles analysées et passées en revue régulièrement par le personnel pertinent en vue d'emploi dans le cadre de la prise de décisions pour des projets/l'organisation ?</t>
    </r>
  </si>
  <si>
    <r>
      <rPr>
        <sz val="11"/>
        <rFont val="Aparajita"/>
        <family val="2"/>
      </rPr>
      <t>Les données de S&amp;E ne sont pas analysées et passées en revue par le personnel.</t>
    </r>
  </si>
  <si>
    <r>
      <rPr>
        <sz val="11"/>
        <rFont val="Aparajita"/>
        <family val="2"/>
      </rPr>
      <t>Les données de S&amp;E sont analysées et passées en revue sur une base ad hoc par le personnel de S&amp;E exclusivement. L'analyse n'est pas planifiée et ne couvre pas toutes les données des programmes ou de l'organisation. Les informations ne sont pas utilisées pour prendre des décisions.</t>
    </r>
  </si>
  <si>
    <r>
      <rPr>
        <sz val="11"/>
        <rFont val="Aparajita"/>
        <family val="2"/>
      </rPr>
      <t>Les données de S&amp;E sont analysées ou passées en revue régulièrement par le personnel de S&amp;E et d'autres employés clés exclusivement, mais elles ne sont pas utilisées pour la prise de décisions des programmes ou de l'organisation.</t>
    </r>
  </si>
  <si>
    <r>
      <rPr>
        <sz val="11"/>
        <rFont val="Aparajita"/>
        <family val="2"/>
      </rPr>
      <t>Les données de S&amp;E sont analysées ou passées en revue régulièrement par tous les employés clés mais elles ne sont utilisées que partiellement pour la prise de décisions des programmes ou de l'organisation, et certaines décisions pertinentes ne sont pas éclairées par les données.</t>
    </r>
  </si>
  <si>
    <r>
      <rPr>
        <sz val="11"/>
        <rFont val="Aparajita"/>
        <family val="2"/>
      </rPr>
      <t>Les données de S&amp;E sont analysées ou passées en revue régulièrement par tous les employés clés et elles sont utilisées pour la prise de décisions des programmes et/ou de l'organisation.</t>
    </r>
  </si>
  <si>
    <r>
      <rPr>
        <sz val="11"/>
        <rFont val="Aparajita"/>
        <family val="2"/>
      </rPr>
      <t>Rapports de S&amp;E ; procès-verbaux des principales réunions et registres de participation.</t>
    </r>
  </si>
  <si>
    <r>
      <rPr>
        <b/>
        <sz val="11"/>
        <rFont val="Aparajita"/>
        <family val="2"/>
      </rPr>
      <t>L'organisation utilise régulièrement des données pour la prise de décisions à tous les niveaux - mise en œuvre et programmation.</t>
    </r>
  </si>
  <si>
    <r>
      <rPr>
        <sz val="11"/>
        <rFont val="Aparajita"/>
        <family val="2"/>
      </rPr>
      <t>Les rapports produits par l'analyse des données de S&amp;E sont-ils communiqués aux parties prenantes internes/externes clés le cas échéant ? Le feed-back des parties prenantes est-il mis en œuvre ? [Nota : les rapports peuvent être des documents physiques, des présentations ou d'autres formes de présentation de l'analyse des données.]</t>
    </r>
  </si>
  <si>
    <r>
      <rPr>
        <sz val="11"/>
        <rFont val="Aparajita"/>
        <family val="2"/>
      </rPr>
      <t>L'organisation ne produit pas de rapports à la suite de l'analyse des données de S&amp;E.</t>
    </r>
  </si>
  <si>
    <r>
      <rPr>
        <sz val="11"/>
        <rFont val="Aparajita"/>
        <family val="2"/>
      </rPr>
      <t>L'organisation produit certains rapports (pas de tous les programmes) et les partage avec certaines parties prenantes sélectionnées.</t>
    </r>
  </si>
  <si>
    <r>
      <rPr>
        <sz val="11"/>
        <rFont val="Aparajita"/>
        <family val="2"/>
      </rPr>
      <t xml:space="preserve">L'organisation produit tous les rapports pertinents des programmes et les partage avec toutes les parties prenantes. </t>
    </r>
  </si>
  <si>
    <r>
      <rPr>
        <sz val="11"/>
        <rFont val="Aparajita"/>
        <family val="2"/>
      </rPr>
      <t>L'organisation produit tous les rapports pertinents des programmes et les partage avec toutes les parties prenantes mais le feed-back n'est mis en œuvre que partiellement.</t>
    </r>
  </si>
  <si>
    <r>
      <rPr>
        <sz val="11"/>
        <rFont val="Aparajita"/>
        <family val="2"/>
      </rPr>
      <t>L'organisation produit tous les rapports pertinents des programmes et les partage avec toutes les parties prenantes. Du feed-back est reçu et fait l'objet d'une suite, le cas échéant.</t>
    </r>
  </si>
  <si>
    <r>
      <rPr>
        <sz val="11"/>
        <rFont val="Aparajita"/>
        <family val="2"/>
      </rPr>
      <t>Rapports ; listes d'e-mails/de distribution ; analyse des parties prenantes ; forums ; procès-verbaux des réunions.</t>
    </r>
  </si>
  <si>
    <r>
      <rPr>
        <sz val="11"/>
        <rFont val="Aparajita"/>
        <family val="2"/>
      </rPr>
      <t>L'organisation utilise-t-elle des données pour la prise de décisions ?</t>
    </r>
  </si>
  <si>
    <r>
      <rPr>
        <sz val="11"/>
        <rFont val="Aparajita"/>
        <family val="2"/>
      </rPr>
      <t xml:space="preserve">L'organisation n'utilise pas de données pour la prise de décisions. </t>
    </r>
  </si>
  <si>
    <r>
      <rPr>
        <sz val="11"/>
        <rFont val="Aparajita"/>
        <family val="2"/>
      </rPr>
      <t>L'organisation utilise des données ad hoc pour la prise de décisions.</t>
    </r>
  </si>
  <si>
    <r>
      <rPr>
        <sz val="11"/>
        <rFont val="Aparajita"/>
        <family val="2"/>
      </rPr>
      <t>Les données des projets sont utilisées pour la prise de décisions, mais seulement au niveau de la mise en œuvre et non au niveau de la gestion.</t>
    </r>
  </si>
  <si>
    <r>
      <rPr>
        <sz val="11"/>
        <rFont val="Aparajita"/>
        <family val="2"/>
      </rPr>
      <t>Les données des projets ne sont pas utilisées systématiquement pour éclairer les décisions à tous les niveaux des projets.</t>
    </r>
  </si>
  <si>
    <r>
      <rPr>
        <sz val="11"/>
        <rFont val="Aparajita"/>
        <family val="2"/>
      </rPr>
      <t>Les données des projets sont utilisées systématiquement pour éclairer les décisions à tous les niveaux des projets.</t>
    </r>
  </si>
  <si>
    <r>
      <rPr>
        <sz val="11"/>
        <rFont val="Aparajita"/>
        <family val="2"/>
      </rPr>
      <t>Rapports ; procès-verbaux des réunions d'examen des projets Plans de travail annuels des programmes ; rapports sur les examens effectués.</t>
    </r>
  </si>
  <si>
    <r>
      <rPr>
        <b/>
        <sz val="11"/>
        <rFont val="Aparajita"/>
        <family val="2"/>
      </rPr>
      <t>Évaluations périodiques</t>
    </r>
  </si>
  <si>
    <r>
      <rPr>
        <b/>
        <sz val="11"/>
        <rFont val="Aparajita"/>
        <family val="2"/>
      </rPr>
      <t xml:space="preserve">Des évaluations périodiques sont conduites conformément à un plan détaillé pour les évaluations (y compris les théories du changement, la conception des évaluations, les calendriers d'exécution, les méthodologies et les personnes responsables). </t>
    </r>
  </si>
  <si>
    <r>
      <rPr>
        <sz val="11"/>
        <rFont val="Aparajita"/>
        <family val="2"/>
      </rPr>
      <t>L'organisation a-t-elle un plan d'évaluation pour les programmes qu'elle met en œuvre ?</t>
    </r>
  </si>
  <si>
    <r>
      <rPr>
        <sz val="11"/>
        <rFont val="Aparajita"/>
        <family val="2"/>
      </rPr>
      <t>L'organisation n'a pas de plan d'évaluation.</t>
    </r>
  </si>
  <si>
    <r>
      <rPr>
        <sz val="11"/>
        <rFont val="Aparajita"/>
        <family val="2"/>
      </rPr>
      <t>L'organisation a un plan d'évaluation mais il manque certains éléments clés, comme les personnes responsables ou des calendriers d'exécution ; des évaluations ad hoc sont conduites.</t>
    </r>
  </si>
  <si>
    <r>
      <rPr>
        <sz val="11"/>
        <rFont val="Aparajita"/>
        <family val="2"/>
      </rPr>
      <t>L'organisation a un plan d'évaluation complet, mais il n'est pas mis à jour.</t>
    </r>
  </si>
  <si>
    <r>
      <rPr>
        <sz val="11"/>
        <rFont val="Aparajita"/>
        <family val="2"/>
      </rPr>
      <t xml:space="preserve">L'organisation a un plan d'évaluation complet qui n'est pas totalement respecté.  Les recommandations des sections mises en œuvre des évaluations sont passées en revue et traitées suivants les besoins. </t>
    </r>
  </si>
  <si>
    <r>
      <rPr>
        <sz val="11"/>
        <rFont val="Aparajita"/>
        <family val="2"/>
      </rPr>
      <t xml:space="preserve">L'organisation a un plan d'évaluation complet qui est totalement respecté. Les recommandations des évaluations sont passées en revue et traitées suivants les besoins. </t>
    </r>
  </si>
  <si>
    <r>
      <rPr>
        <sz val="11"/>
        <rFont val="Aparajita"/>
        <family val="2"/>
      </rPr>
      <t>Plans d'évaluation ; rapports d'évaluation.</t>
    </r>
  </si>
  <si>
    <r>
      <rPr>
        <b/>
        <sz val="11"/>
        <color theme="1"/>
        <rFont val="Aparajita"/>
        <family val="2"/>
      </rPr>
      <t>Gestion des connaissances</t>
    </r>
  </si>
  <si>
    <r>
      <rPr>
        <b/>
        <sz val="11"/>
        <rFont val="Aparajita"/>
        <family val="2"/>
      </rPr>
      <t xml:space="preserve">L'organisation a un processus permettant de saisir, gérer et partager les connaissances. Le processus est utilisé par le personnel pertinent, et l'organisation utilise ces informations pour améliorer les processus de mise en œuvre de ses projets/programmes. </t>
    </r>
  </si>
  <si>
    <r>
      <rPr>
        <sz val="11"/>
        <rFont val="Aparajita"/>
        <family val="2"/>
      </rPr>
      <t>Est-ce que l'organisation saisit, gère et partage systématiquement les connaissances pou promouvoir l'apprentissage et étendre les connaissances ?</t>
    </r>
  </si>
  <si>
    <r>
      <rPr>
        <sz val="11"/>
        <rFont val="Aparajita"/>
        <family val="2"/>
      </rPr>
      <t>L'organisation n'a pas de processus systématique permettant de saisir, gérer et partager les connaissances.</t>
    </r>
  </si>
  <si>
    <r>
      <rPr>
        <sz val="11"/>
        <rFont val="Aparajita"/>
        <family val="2"/>
      </rPr>
      <t>L'organisation a un système permettant de saisir, gérer et partager les connaissances, mais il est incomplet. Il lui manque certains programmes ou éléments ; par exemple, elle n'explique pas comment les connaissances sont partagées.</t>
    </r>
  </si>
  <si>
    <r>
      <rPr>
        <sz val="11"/>
        <rFont val="Aparajita"/>
        <family val="2"/>
      </rPr>
      <t xml:space="preserve">L'organisation a un processus permettant de saisir, gérer et partager les connaissances, mais il n'est pas utilisé par le personnel pertinent.  </t>
    </r>
  </si>
  <si>
    <r>
      <rPr>
        <sz val="11"/>
        <rFont val="Aparajita"/>
        <family val="2"/>
      </rPr>
      <t>L'organisation a un processus permettant de saisir, gérer et partager les connaissances, mais il n'est pas toujours utilisé par le personnel pertinent (les employés ne saisissent, gèrent et partagent pas systématiquement les connaissances en utilisant ce processus).  L'organisation ne réévalue pas fréquemment ce processus et elle n'utilise pas ces informations pour améliorer le processus de mise en œuvre de ses projets ou programmes.</t>
    </r>
  </si>
  <si>
    <r>
      <rPr>
        <sz val="11"/>
        <rFont val="Aparajita"/>
        <family val="2"/>
      </rPr>
      <t>L'organisation a un processus permettant de saisir, gérer et partager les connaissances, qui est utilisé systématiquement par le personnel pertinent. L'organisation évalue fréquemment ce processus et utilise également ces informations de ce processus pour améliorer la mise en œuvre de ses projets/programmes.</t>
    </r>
  </si>
  <si>
    <r>
      <rPr>
        <sz val="11"/>
        <rFont val="Aparajita"/>
        <family val="2"/>
      </rPr>
      <t>Plan/système de gestion des connaissances ; protocoles de recherche ; rapports d'analyse des projets.</t>
    </r>
  </si>
  <si>
    <r>
      <rPr>
        <b/>
        <sz val="11"/>
        <color theme="1"/>
        <rFont val="Aparajita"/>
        <family val="2"/>
      </rPr>
      <t>Note générale pour la catégorie</t>
    </r>
  </si>
  <si>
    <r>
      <rPr>
        <b/>
        <sz val="14"/>
        <color rgb="FF1F497D"/>
        <rFont val="Aparajita"/>
        <family val="2"/>
      </rPr>
      <t>Domaine : Gestion des programmes</t>
    </r>
  </si>
  <si>
    <r>
      <rPr>
        <b/>
        <sz val="11"/>
        <color theme="0"/>
        <rFont val="Aparajita"/>
        <family val="2"/>
      </rPr>
      <t>Sous-domaine</t>
    </r>
  </si>
  <si>
    <r>
      <rPr>
        <b/>
        <sz val="11"/>
        <color theme="0"/>
        <rFont val="Aparajita"/>
        <family val="2"/>
      </rPr>
      <t>Situation idéale</t>
    </r>
  </si>
  <si>
    <r>
      <rPr>
        <b/>
        <sz val="11"/>
        <color theme="0"/>
        <rFont val="Aparajita"/>
        <family val="2"/>
      </rPr>
      <t>Question clé</t>
    </r>
  </si>
  <si>
    <r>
      <rPr>
        <b/>
        <sz val="11"/>
        <color theme="0"/>
        <rFont val="Aparajita"/>
        <family val="2"/>
      </rPr>
      <t>Niveau de développement</t>
    </r>
  </si>
  <si>
    <r>
      <rPr>
        <b/>
        <sz val="11"/>
        <color theme="0"/>
        <rFont val="Aparajita"/>
        <family val="2"/>
      </rPr>
      <t>Moyens de vérification</t>
    </r>
  </si>
  <si>
    <r>
      <rPr>
        <b/>
        <sz val="11"/>
        <color theme="0"/>
        <rFont val="Aparajita"/>
        <family val="2"/>
      </rPr>
      <t xml:space="preserve">Note de consensus </t>
    </r>
  </si>
  <si>
    <r>
      <rPr>
        <b/>
        <sz val="11"/>
        <color theme="0"/>
        <rFont val="Aparajita"/>
        <family val="2"/>
      </rPr>
      <t>Commentaires</t>
    </r>
  </si>
  <si>
    <r>
      <rPr>
        <b/>
        <sz val="11"/>
        <color theme="0"/>
        <rFont val="Aparajita"/>
        <family val="2"/>
      </rPr>
      <t>Note générale de la sous-catégorie</t>
    </r>
  </si>
  <si>
    <r>
      <rPr>
        <b/>
        <sz val="11"/>
        <color theme="0"/>
        <rFont val="Aparajita"/>
        <family val="2"/>
      </rPr>
      <t>Niveau 1</t>
    </r>
  </si>
  <si>
    <r>
      <rPr>
        <b/>
        <sz val="11"/>
        <color theme="0"/>
        <rFont val="Aparajita"/>
        <family val="2"/>
      </rPr>
      <t>Niveau 2</t>
    </r>
  </si>
  <si>
    <r>
      <rPr>
        <b/>
        <sz val="11"/>
        <color theme="0"/>
        <rFont val="Aparajita"/>
        <family val="2"/>
      </rPr>
      <t>Niveau 3</t>
    </r>
  </si>
  <si>
    <r>
      <rPr>
        <b/>
        <sz val="11"/>
        <color theme="0"/>
        <rFont val="Aparajita"/>
        <family val="2"/>
      </rPr>
      <t>Niveau 4</t>
    </r>
  </si>
  <si>
    <r>
      <rPr>
        <b/>
        <sz val="11"/>
        <color theme="0"/>
        <rFont val="Aparajita"/>
        <family val="2"/>
      </rPr>
      <t>Niveau 5</t>
    </r>
  </si>
  <si>
    <r>
      <rPr>
        <b/>
        <sz val="11"/>
        <rFont val="Aparajita"/>
        <family val="2"/>
      </rPr>
      <t>Conception des programmes</t>
    </r>
  </si>
  <si>
    <r>
      <rPr>
        <b/>
        <sz val="11"/>
        <rFont val="Aparajita"/>
        <family val="2"/>
      </rPr>
      <t>L'organisation base la conception, l'élaboration et l'amélioration de ses programmes sur des preuves factuelles montrant les besoins des clients et/ou de la communauté en fonction de recherches, d'évaluations et/ou de contrôles des besoins.</t>
    </r>
  </si>
  <si>
    <r>
      <rPr>
        <sz val="11"/>
        <rFont val="Aparajita"/>
        <family val="2"/>
      </rPr>
      <t>L'organisation base-t-elle la conception, l'élaboration et l'amélioration de ses programmes sur des preuves factuelles résultant de recherches, d'évaluations et/ou de contrôles des besoins ?</t>
    </r>
  </si>
  <si>
    <r>
      <rPr>
        <sz val="11"/>
        <rFont val="Aparajita"/>
        <family val="2"/>
      </rPr>
      <t xml:space="preserve">L'organisation ne base pas la conception, l'élaboration et l'amélioration de ses programmes sur des preuves factuelles résultant de recherches, d'évaluations et/ou de contrôles des besoins. </t>
    </r>
  </si>
  <si>
    <r>
      <rPr>
        <sz val="11"/>
        <rFont val="Aparajita"/>
        <family val="2"/>
      </rPr>
      <t xml:space="preserve">L'organisation s'appuie sur des sources aléatoires pour éclairer la conception de ses programmes. Les sources ne s'appliquent pas au client et/ou à la communauté visé par le programme. </t>
    </r>
  </si>
  <si>
    <r>
      <rPr>
        <sz val="11"/>
        <rFont val="Aparajita"/>
        <family val="2"/>
      </rPr>
      <t xml:space="preserve">L'organisation base la conception, l'élaboration et l'amélioration de ses programmes sur des preuves factuelles résultant de recherches, d'évaluations et/ou de contrôles des besoins. Cependant, les leçons tirées ne sont pas utilisées pour améliorer les stratégies du programme tout au long de sa mise en œuvre.  </t>
    </r>
  </si>
  <si>
    <r>
      <rPr>
        <sz val="11"/>
        <rFont val="Aparajita"/>
        <family val="2"/>
      </rPr>
      <t xml:space="preserve">L'organisation base la conception, l'élaboration et l'amélioration de ses programmes sur des preuves factuelles résultant de recherches, d'évaluations et/ou de contrôles des besoins. Les leçons tirées ne sont pas systématiquement utilisées pour améliorer les stratégies du programme tout au long de sa mise en œuvre.  </t>
    </r>
  </si>
  <si>
    <r>
      <rPr>
        <sz val="11"/>
        <rFont val="Aparajita"/>
        <family val="2"/>
      </rPr>
      <t xml:space="preserve">L'organisation base la conception, l'élaboration et l'amélioration de ses programmes sur des preuves factuelles résultant de recherches, d'évaluations et/ou de contrôles des besoins. Les leçons tirées sont systématiquement utilisées pour améliorer les stratégies du programme tout au long de sa mise en œuvre.  </t>
    </r>
  </si>
  <si>
    <r>
      <rPr>
        <sz val="11"/>
        <rFont val="Aparajita"/>
        <family val="2"/>
      </rPr>
      <t>Description ou proposition de programme ; rapports de recherche, d'évaluation des besoins ou de suivi utilisés lors de la conception et de l'élaboration des programmes ; rapports d'analyse de situations ; rapports de référence sur la situation initiale ; rapports d'examen des programmes.</t>
    </r>
  </si>
  <si>
    <r>
      <rPr>
        <b/>
        <sz val="11"/>
        <rFont val="Aparajita"/>
        <family val="2"/>
      </rPr>
      <t>Planification et suivi des programmes</t>
    </r>
  </si>
  <si>
    <r>
      <rPr>
        <b/>
        <sz val="11"/>
        <rFont val="Aparajita"/>
        <family val="2"/>
      </rPr>
      <t xml:space="preserve">L'organisation a une culture participative de planification des travaux de projets ; un plan de travail chiffré est en place et contrôlé. </t>
    </r>
  </si>
  <si>
    <r>
      <rPr>
        <sz val="11"/>
        <rFont val="Aparajita"/>
        <family val="2"/>
      </rPr>
      <t xml:space="preserve">Est-ce que l'organisation a-t-elle élaboré et mis en œuvre un plan de travail chiffré suivant une méthode participative et ce plan fait-il l'objet d'un suivi ? </t>
    </r>
  </si>
  <si>
    <r>
      <rPr>
        <sz val="11"/>
        <rFont val="Aparajita"/>
        <family val="2"/>
      </rPr>
      <t xml:space="preserve">L'organisation n'a pas de plan de travail élaboré en concertation, ni aucun chiffre. </t>
    </r>
  </si>
  <si>
    <r>
      <rPr>
        <sz val="11"/>
        <rFont val="Aparajita"/>
        <family val="2"/>
      </rPr>
      <t xml:space="preserve">Les plans de travail sont préparés de façon indépendante, un budget et un plan de travail préliminaires existent mais ils ne sont pas pleinement en adéquation.  </t>
    </r>
  </si>
  <si>
    <r>
      <rPr>
        <sz val="11"/>
        <rFont val="Aparajita"/>
        <family val="2"/>
      </rPr>
      <t xml:space="preserve">L'organisation a une culture participative de planification du travail, elle a un budget et un plan de travail finalisés ; cependant, ils ne sont pas mis en œuvre comme prévu pour guider les activités. </t>
    </r>
  </si>
  <si>
    <r>
      <rPr>
        <sz val="11"/>
        <rFont val="Aparajita"/>
        <family val="2"/>
      </rPr>
      <t xml:space="preserve">L'organisation a une culture participative de planification des travaux de projets, et un budget et un plan de travail finalisés. Le plan de travail chiffré est élaboré mais il n'est pas utilisé systématiquement pour guider les activités. </t>
    </r>
  </si>
  <si>
    <r>
      <rPr>
        <sz val="11"/>
        <rFont val="Aparajita"/>
        <family val="2"/>
      </rPr>
      <t xml:space="preserve">L'organisation a une culture participative de planification des travaux de projets ; un plan de travail chiffré est en place et contrôlé. </t>
    </r>
  </si>
  <si>
    <r>
      <rPr>
        <sz val="11"/>
        <rFont val="Aparajita"/>
        <family val="2"/>
      </rPr>
      <t>Procès-verbaux des réunions avec les diverses parties prenantes ; plan de travail chiffré ou budget et plan de travail ; preuves du suivi du plan de travail et des activités (p. ex., enregistrement des modifications et des tâches réalisées).</t>
    </r>
  </si>
  <si>
    <r>
      <rPr>
        <b/>
        <sz val="11"/>
        <rFont val="Aparajita"/>
        <family val="2"/>
      </rPr>
      <t>L'organisation a des mécanismes de contrôle des programmes en place en vue d'examens à la fois internes et externes. Les conclusions des examens des programmes sont utilisées pour éclairer le développement ou la mise en œuvre des programmes.</t>
    </r>
  </si>
  <si>
    <r>
      <rPr>
        <sz val="11"/>
        <rFont val="Aparajita"/>
        <family val="2"/>
      </rPr>
      <t>L'organisation a-t-elle et met-elle en place un mécanisme de passage en revue interne et externe des programmes ?</t>
    </r>
  </si>
  <si>
    <r>
      <rPr>
        <sz val="11"/>
        <rFont val="Aparajita"/>
        <family val="2"/>
      </rPr>
      <t>L'organisation n'a pas de mécanisme de passage en revue des programmes en place. L'organisation n'effectue pas de passages en revue internes et/ou externes des programmes.</t>
    </r>
  </si>
  <si>
    <r>
      <rPr>
        <sz val="11"/>
        <rFont val="Aparajita"/>
        <family val="2"/>
      </rPr>
      <t xml:space="preserve">L'organisation n'a pas de mécanismes formels de contrôle des programmes en place ; cependant, l'organisation effectue certains types de passages en revue internes et/ou externes (non structurés). </t>
    </r>
  </si>
  <si>
    <r>
      <rPr>
        <sz val="11"/>
        <rFont val="Aparajita"/>
        <family val="2"/>
      </rPr>
      <t xml:space="preserve">L'organisation a des mécanismes de contrôles internes et externes des programmes en place ; cependant, les conclusions des passage en revue ne sont pas utilisées pour éclairer l'élaboration et la mise en œuvre des programmes. </t>
    </r>
  </si>
  <si>
    <r>
      <rPr>
        <sz val="11"/>
        <rFont val="Aparajita"/>
        <family val="2"/>
      </rPr>
      <t xml:space="preserve">L'organisation a des mécanismes de contrôle des programmes en place pour de passages en revue à la fois internes et externes ; cependant, les conclusions des passage en revue ne sont pas toujours utilisées pour éclairer l'élaboration et la mise en œuvre des programmes ; elles ne sont utilisées que dans certains cas. </t>
    </r>
  </si>
  <si>
    <r>
      <rPr>
        <sz val="11"/>
        <rFont val="Aparajita"/>
        <family val="2"/>
      </rPr>
      <t>L'organisation a des mécanismes de contrôle des programmes en place, à la fois pour les passages en revue internes et externes, et les conclusions des passage en revue sont utilisées pour éclairer l'élaboration et la mise en œuvre des programmes.</t>
    </r>
  </si>
  <si>
    <r>
      <rPr>
        <sz val="11"/>
        <rFont val="Aparajita"/>
        <family val="2"/>
      </rPr>
      <t xml:space="preserve">Plan de travail ; rapports d'examens internes et externes avec constatations ; preuves que les constatations sont prises en compte, par exemple, plans de travail modifiés. </t>
    </r>
  </si>
  <si>
    <r>
      <rPr>
        <b/>
        <sz val="11"/>
        <rFont val="Aparajita"/>
        <family val="2"/>
      </rPr>
      <t>Plan de gestion des risques des programmes</t>
    </r>
  </si>
  <si>
    <r>
      <rPr>
        <b/>
        <sz val="11"/>
        <rFont val="Aparajita"/>
        <family val="2"/>
      </rPr>
      <t>Il existe un plan des gestion des risques d'exploitation et il est appliqué et contrôlé régulièrement. Il inclut une évaluation et une analyse des risques, ainsi que des stratégies d'atténuation des risques.</t>
    </r>
  </si>
  <si>
    <r>
      <rPr>
        <sz val="11"/>
        <rFont val="Aparajita"/>
        <family val="2"/>
      </rPr>
      <t xml:space="preserve">L'organisation a-t-elle un plan de gestion des risques d'exploitation qui est contrôlé régulièrement ? </t>
    </r>
  </si>
  <si>
    <r>
      <rPr>
        <sz val="11"/>
        <rFont val="Aparajita"/>
        <family val="2"/>
      </rPr>
      <t xml:space="preserve">L'organisation n'a pas de plan de gestion des risques. </t>
    </r>
  </si>
  <si>
    <r>
      <rPr>
        <sz val="11"/>
        <rFont val="Aparajita"/>
        <family val="2"/>
      </rPr>
      <t xml:space="preserve">L'organisation a un plan préliminaire de gestion des risques. Cependant, il est toujours en cours d'élaboration et n'a pas été rendu opérationnel, et il n'a pas été utilisé pour la gestion de programmes ou la prise de décisions. </t>
    </r>
  </si>
  <si>
    <r>
      <rPr>
        <sz val="11"/>
        <rFont val="Aparajita"/>
        <family val="2"/>
      </rPr>
      <t xml:space="preserve">L'organisation a un plan de gestion des risques en place. Cependant, il n'a pas été rendu opérationnel, et il n'a pas été utilisé pour la gestion de programmes ou la prise de décisions. </t>
    </r>
  </si>
  <si>
    <r>
      <rPr>
        <sz val="11"/>
        <rFont val="Aparajita"/>
        <family val="2"/>
      </rPr>
      <t xml:space="preserve">Un plan de gestion des risques d'exploitation est en place, mais il n'est pas toujours mis en œuvre et contrôlé. Les informations issues de la mise en œuvre et du contrôle du plan de gestion des risques ne sont pas toujours utilisées pour éclairer la prise de décisions. </t>
    </r>
  </si>
  <si>
    <r>
      <rPr>
        <sz val="11"/>
        <rFont val="Aparajita"/>
        <family val="2"/>
      </rPr>
      <t>Un plan de gestion des risques d'exploitation est en place. Il est mis en œuvre et contrôlé, et les informations sont utilisées pour éclairer la prise de décisions.</t>
    </r>
  </si>
  <si>
    <r>
      <rPr>
        <sz val="11"/>
        <rFont val="Aparajita"/>
        <family val="2"/>
      </rPr>
      <t>Plan de gestion des risques d'exploitation (il doit inclure une analyse des risques et des mesures d'atténuation pour les risques identifiés) ; des preuves de mise en œuvre et de suivi, ainsi que de l'utilisation des informations pour la prise de décisions (par exemple, le plan de travail a été corrigé suite aux risques identifiés lors de l'analyse ou des mesures d'atténuation ont été prises).</t>
    </r>
  </si>
  <si>
    <r>
      <rPr>
        <b/>
        <sz val="11"/>
        <rFont val="Aparajita"/>
        <family val="2"/>
      </rPr>
      <t>Pérennité du programme</t>
    </r>
  </si>
  <si>
    <r>
      <rPr>
        <b/>
        <sz val="11"/>
        <rFont val="Aparajita"/>
        <family val="2"/>
      </rPr>
      <t xml:space="preserve">L'organisation a un plan de viabilité complet y compris les stratégies de mobilisation des ressources, les opportunités de développement et les plans de travail, ainsi que les plans de clôture ou de transfert des projets (y compris les communications avec les parties prenantes, les plans de non interruption des services, les plans de liquidation d'actifs, les plans de suppression et de relève du personnel, et/ou les rapports d'évaluation), le cas échéant et dans la mesure nécessaire. Le plan de viabilité a été mis à jour en fonction des changements dans la gestion ou la mise en œuvre d'un programme. </t>
    </r>
  </si>
  <si>
    <r>
      <rPr>
        <sz val="11"/>
        <rFont val="Aparajita"/>
        <family val="2"/>
      </rPr>
      <t>L'organisation a-t-elle un plan de viabilité en place pour assurer la pérennité du programme (il peut s'agir d'un plan de transfert ou d'une stratégie de sortie du programme). Le plan de viabilité est-il revu et corrigé au fur et à mesure que le programme évolue ?</t>
    </r>
  </si>
  <si>
    <r>
      <rPr>
        <sz val="11"/>
        <rFont val="Aparajita"/>
        <family val="2"/>
      </rPr>
      <t xml:space="preserve">L'organisation n'a pas de plan en place pour la pérennité du programme.  </t>
    </r>
  </si>
  <si>
    <r>
      <rPr>
        <sz val="11"/>
        <rFont val="Aparajita"/>
        <family val="2"/>
      </rPr>
      <t xml:space="preserve">L'organisation a élaboré un plan préliminaire en place pour la pérennité du programme. Le plan de viabilité est incomplet. Par exemple, il omet le plan de transfert ou de sortie du programme. </t>
    </r>
  </si>
  <si>
    <r>
      <rPr>
        <sz val="11"/>
        <rFont val="Aparajita"/>
        <family val="2"/>
      </rPr>
      <t xml:space="preserve">L'organisation a un plan de viabilité complet y compris les stratégies de mobilisation des ressources, les opportunités de développement et les plans de travail, ainsi que les plans de sortie ou de transfert. Le plan de viabilité n'est pas opérationnel et il n'est pas suivi et mis à jour en fonction de l'évolution du programme. </t>
    </r>
  </si>
  <si>
    <r>
      <rPr>
        <sz val="11"/>
        <rFont val="Aparajita"/>
        <family val="2"/>
      </rPr>
      <t xml:space="preserve">L'organisation a un plan de viabilité complet y compris les stratégies de mobilisation des ressources, les opportunités de développement et les plans de travail, ainsi que les plans de sortie ou de transfert. Cependant, le plan n'est pas opérationnel/suivi comme prévu ; certaines éléments n'ont pas été mis en place dans les délais stipulés. </t>
    </r>
  </si>
  <si>
    <r>
      <rPr>
        <sz val="11"/>
        <rFont val="Aparajita"/>
        <family val="2"/>
      </rPr>
      <t xml:space="preserve">L'organisation a un plan de viabilité complet y compris les stratégies de mobilisation des ressources, les opportunités de développement et les plans de travail, ainsi que les plans de sortie ou de transfert. Il comprend notamment les communications avec les parties prenantes, les plans de non interruption des services, les plans de liquidation d'actifs, les plans de suppression et de relève du personnel, et/ou les rapports d'évaluation. Le plan de viabilité a été mis à jour en fonction des changements dans la gestion ou la mise en œuvre d'un programme. Il est mis en œuvre comme prévu. </t>
    </r>
  </si>
  <si>
    <r>
      <rPr>
        <sz val="11"/>
        <rFont val="Aparajita"/>
        <family val="2"/>
      </rPr>
      <t>Plan de viabilité ; plan de clôture ou de sortie le cas échéant (en faveur de la durabilité) ; rapports de clôture ; rapport de stratégie en faveur de la durabilité.</t>
    </r>
  </si>
  <si>
    <r>
      <rPr>
        <b/>
        <sz val="11"/>
        <color theme="1"/>
        <rFont val="Aparajita"/>
        <family val="2"/>
      </rPr>
      <t>Note générale pour la catégorie</t>
    </r>
  </si>
  <si>
    <r>
      <rPr>
        <b/>
        <sz val="14"/>
        <color rgb="FF1F497D"/>
        <rFont val="Aparajita"/>
        <family val="2"/>
      </rPr>
      <t>Domaine : Communications</t>
    </r>
  </si>
  <si>
    <r>
      <rPr>
        <b/>
        <sz val="11"/>
        <color theme="0"/>
        <rFont val="Aparajita"/>
        <family val="2"/>
      </rPr>
      <t>Sous-domaine</t>
    </r>
  </si>
  <si>
    <r>
      <rPr>
        <b/>
        <sz val="11"/>
        <color theme="0"/>
        <rFont val="Aparajita"/>
        <family val="2"/>
      </rPr>
      <t>Situation idéale</t>
    </r>
  </si>
  <si>
    <r>
      <rPr>
        <b/>
        <sz val="11"/>
        <color theme="0"/>
        <rFont val="Aparajita"/>
        <family val="2"/>
      </rPr>
      <t>Question clé</t>
    </r>
  </si>
  <si>
    <r>
      <rPr>
        <b/>
        <sz val="11"/>
        <color theme="0"/>
        <rFont val="Aparajita"/>
        <family val="2"/>
      </rPr>
      <t>Niveau de développement</t>
    </r>
  </si>
  <si>
    <r>
      <rPr>
        <b/>
        <sz val="11"/>
        <color theme="0"/>
        <rFont val="Aparajita"/>
        <family val="2"/>
      </rPr>
      <t>Moyens de vérification</t>
    </r>
  </si>
  <si>
    <r>
      <rPr>
        <b/>
        <sz val="11"/>
        <color theme="0"/>
        <rFont val="Aparajita"/>
        <family val="2"/>
      </rPr>
      <t xml:space="preserve">Note de consensus </t>
    </r>
  </si>
  <si>
    <r>
      <rPr>
        <b/>
        <sz val="11"/>
        <color theme="0"/>
        <rFont val="Aparajita"/>
        <family val="2"/>
      </rPr>
      <t>Commentaires</t>
    </r>
  </si>
  <si>
    <r>
      <rPr>
        <b/>
        <sz val="11"/>
        <color theme="0"/>
        <rFont val="Aparajita"/>
        <family val="2"/>
      </rPr>
      <t>Note générale de la sous-catégorie</t>
    </r>
  </si>
  <si>
    <r>
      <rPr>
        <b/>
        <sz val="11"/>
        <color theme="0"/>
        <rFont val="Aparajita"/>
        <family val="2"/>
      </rPr>
      <t>Niveau 1</t>
    </r>
  </si>
  <si>
    <r>
      <rPr>
        <b/>
        <sz val="11"/>
        <color theme="0"/>
        <rFont val="Aparajita"/>
        <family val="2"/>
      </rPr>
      <t>Niveau 2</t>
    </r>
  </si>
  <si>
    <r>
      <rPr>
        <b/>
        <sz val="11"/>
        <color theme="0"/>
        <rFont val="Aparajita"/>
        <family val="2"/>
      </rPr>
      <t>Niveau 3</t>
    </r>
  </si>
  <si>
    <r>
      <rPr>
        <b/>
        <sz val="11"/>
        <color theme="0"/>
        <rFont val="Aparajita"/>
        <family val="2"/>
      </rPr>
      <t>Niveau 4</t>
    </r>
  </si>
  <si>
    <r>
      <rPr>
        <b/>
        <sz val="11"/>
        <color theme="0"/>
        <rFont val="Aparajita"/>
        <family val="2"/>
      </rPr>
      <t>Niveau 5</t>
    </r>
  </si>
  <si>
    <r>
      <rPr>
        <b/>
        <sz val="11"/>
        <rFont val="Aparajita"/>
        <family val="2"/>
      </rPr>
      <t>Stratégie et plan de communication</t>
    </r>
  </si>
  <si>
    <r>
      <rPr>
        <b/>
        <sz val="11"/>
        <rFont val="Aparajita"/>
        <family val="2"/>
      </rPr>
      <t>L'organisation a une stratégie/un plan de communication à jour en place. Elle est utilisée pour guider les communications internes et externes de l'organisation.</t>
    </r>
  </si>
  <si>
    <r>
      <rPr>
        <sz val="11"/>
        <rFont val="Aparajita"/>
        <family val="2"/>
      </rPr>
      <t xml:space="preserve">L'organisation a-t-elle une stratégie/un plan de communication à jour et opérationnel qui est utilisé pour guider ses communications internes et externes ? </t>
    </r>
  </si>
  <si>
    <r>
      <rPr>
        <sz val="11"/>
        <rFont val="Aparajita"/>
        <family val="2"/>
      </rPr>
      <t xml:space="preserve">L'organisation n'a pas de stratégie/de plan de communication en place. Il n'existe pas actuellement de conseils en matière de communications internes et externes. </t>
    </r>
  </si>
  <si>
    <r>
      <rPr>
        <sz val="11"/>
        <rFont val="Aparajita"/>
        <family val="2"/>
      </rPr>
      <t xml:space="preserve">L'organisation a une stratégie/un plan de communications préliminaire (la stratégie de communications n'est pas complète). Il n'existe pas actuellement de conseils en matière de communications internes et externes. </t>
    </r>
  </si>
  <si>
    <r>
      <rPr>
        <sz val="11"/>
        <rFont val="Aparajita"/>
        <family val="2"/>
      </rPr>
      <t>L'organisation a une stratégie de communication à jour ; cependant elle n'est pas utilisée pour guider ses communications internes et externes.</t>
    </r>
  </si>
  <si>
    <r>
      <rPr>
        <sz val="11"/>
        <rFont val="Aparajita"/>
        <family val="2"/>
      </rPr>
      <t>L'organisation a une stratégie de communication à jour en place. La stratégie de communication est opérationnelle ; cependant elle n'est pas systématiquement utilisée pour guider toutes ses communications internes et externes.</t>
    </r>
  </si>
  <si>
    <r>
      <rPr>
        <sz val="11"/>
        <rFont val="Aparajita"/>
        <family val="2"/>
      </rPr>
      <t xml:space="preserve">L'organisation a une stratégie de communication opérationnelle à jour en place. Elle est utilisée pour guider les communications internes et externes de l'organisation.  </t>
    </r>
  </si>
  <si>
    <r>
      <rPr>
        <sz val="11"/>
        <rFont val="Aparajita"/>
        <family val="2"/>
      </rPr>
      <t>Stratégie/plan de communication ; exemples de communications internes et externes alignés sur la stratégie/le plan.</t>
    </r>
  </si>
  <si>
    <r>
      <rPr>
        <b/>
        <sz val="11"/>
        <rFont val="Aparajita"/>
        <family val="2"/>
      </rPr>
      <t>Plan de gestion de la marque et de marketing</t>
    </r>
  </si>
  <si>
    <r>
      <rPr>
        <b/>
        <sz val="11"/>
        <rFont val="Aparajita"/>
        <family val="2"/>
      </rPr>
      <t>L'organisation a un plan de gestion et d'identification de la marque qui est à jour. Tout le personnel se conforme au plan, et les produits des communications, les actifs et les véhicules sont facilement identifiés par la marque.</t>
    </r>
  </si>
  <si>
    <r>
      <rPr>
        <sz val="11"/>
        <rFont val="Aparajita"/>
        <family val="2"/>
      </rPr>
      <t xml:space="preserve">L'organisation a-t-elle un plan de gestion et d'identification de la marque que le personnel applique régulièrement ? </t>
    </r>
  </si>
  <si>
    <r>
      <rPr>
        <sz val="11"/>
        <rFont val="Aparajita"/>
        <family val="2"/>
      </rPr>
      <t>L'organisation n'a pas de plan de gestion et d'identification de la marque.</t>
    </r>
  </si>
  <si>
    <r>
      <rPr>
        <sz val="11"/>
        <rFont val="Aparajita"/>
        <family val="2"/>
      </rPr>
      <t>L'organisation a un plan de gestion et d'identification de la marque non structuré (non formel ou documenté) ; il se peut qu'il soit utilisé, mais ce n'est pas forcément le cas.</t>
    </r>
  </si>
  <si>
    <r>
      <rPr>
        <sz val="11"/>
        <rFont val="Aparajita"/>
        <family val="2"/>
      </rPr>
      <t>L'organisation a un plan de gestion et d'identification de la marque à jour, mais il n'est pas utilisé.</t>
    </r>
  </si>
  <si>
    <r>
      <rPr>
        <sz val="11"/>
        <rFont val="Aparajita"/>
        <family val="2"/>
      </rPr>
      <t>L'organisation a un plan de gestion et d'identification de la marque qui est à jour. Cependant, le personnel ne respecte pas toujours le plan (certains produits/actifs ne sont pas assortis d'une image de marque).</t>
    </r>
  </si>
  <si>
    <r>
      <rPr>
        <sz val="11"/>
        <rFont val="Aparajita"/>
        <family val="2"/>
      </rPr>
      <t>L'organisation a un plan de gestion et d'identification de la marque qui est à jour. Tout le personnel se conforme au plan, et les produits des communications, les actifs et les véhicules sont facilement identifiés par la marque.</t>
    </r>
  </si>
  <si>
    <r>
      <rPr>
        <sz val="11"/>
        <rFont val="Aparajita"/>
        <family val="2"/>
      </rPr>
      <t>Plan de gestion et d'identification de la marque ; produits de communications identifiés par la marque (comme le site Web et l'intranet, les documents sur papier et textes connexes).</t>
    </r>
  </si>
  <si>
    <r>
      <rPr>
        <b/>
        <sz val="11"/>
        <rFont val="Aparajita"/>
        <family val="2"/>
      </rPr>
      <t>Capacité de communication</t>
    </r>
  </si>
  <si>
    <r>
      <rPr>
        <b/>
        <sz val="11"/>
        <rFont val="Aparajita"/>
        <family val="2"/>
      </rPr>
      <t>L'organisation dispose d'un personnel adéquat, dont le poste est entièrement ou en partie dédié à la communication, avec l'autorité compétente. Il a les compétences requises. Il joue régulièrement le rôle qui lui est attribué.</t>
    </r>
  </si>
  <si>
    <r>
      <rPr>
        <sz val="11"/>
        <rFont val="Aparajita"/>
        <family val="2"/>
      </rPr>
      <t>L'organisation a-t-elle des employés affectés ayant les compétences requises en matière de communication et des responsabilités clairement déterminées ?</t>
    </r>
  </si>
  <si>
    <r>
      <rPr>
        <sz val="11"/>
        <rFont val="Aparajita"/>
        <family val="2"/>
      </rPr>
      <t>L'organisation n'a pas de personnel de communication ou de personnes auxquelles des responsabilités en matière de communication ont été confiées.</t>
    </r>
  </si>
  <si>
    <r>
      <rPr>
        <sz val="11"/>
        <rFont val="Aparajita"/>
        <family val="2"/>
      </rPr>
      <t xml:space="preserve">L'organisation a un personnel de communication ou des personnes auxquelles des responsabilités en matière de communication ont été confiées, mais ces personnes n'ont pas les compétences nécessaires.        </t>
    </r>
  </si>
  <si>
    <r>
      <rPr>
        <sz val="11"/>
        <rFont val="Aparajita"/>
        <family val="2"/>
      </rPr>
      <t>L'organisation a un personnel de communication ou des personnes auxquelles des responsabilités en matière de communication ont été confiées, et ces personnes ont les compétences nécessaires. Cependant, les responsabilités ne sont pas clairement établies.</t>
    </r>
  </si>
  <si>
    <r>
      <rPr>
        <sz val="11"/>
        <rFont val="Aparajita"/>
        <family val="2"/>
      </rPr>
      <t>L'organisation a un personnel de communication ou des personnes auxquelles des responsabilités en matière de communication ont été confiées, ces personnes ont les compétences nécessaires, et elles ont des responsabilités clairement établies. Elles n'exécutent pas toujours leur fonction de communication comme indiqué dans leurs profils de poste.</t>
    </r>
  </si>
  <si>
    <r>
      <rPr>
        <sz val="11"/>
        <rFont val="Aparajita"/>
        <family val="2"/>
      </rPr>
      <t xml:space="preserve">L'organisation a un personnel de communication ou des personnes auxquelles des responsabilités en matière de communication ont été confiées, ces personnes ont les compétences nécessaires, elles ont des responsabilités clairement établies et elles exécutent leur fonction de communication comme indiqué dans leurs profils de poste. </t>
    </r>
  </si>
  <si>
    <r>
      <rPr>
        <sz val="11"/>
        <rFont val="Aparajita"/>
        <family val="2"/>
      </rPr>
      <t xml:space="preserve">Profils de poste ; organigramme ; produits de la communication tels que des histoires de succès, des newsletters et d'autres produits. </t>
    </r>
  </si>
  <si>
    <r>
      <rPr>
        <b/>
        <sz val="11"/>
        <rFont val="Aparajita"/>
        <family val="2"/>
      </rPr>
      <t>Communications internes et externes</t>
    </r>
  </si>
  <si>
    <r>
      <rPr>
        <b/>
        <sz val="11"/>
        <rFont val="Aparajita"/>
        <family val="2"/>
      </rPr>
      <t xml:space="preserve">L'organisation a un mécanisme formel/une structure opérationnelle pour faciliter les communications internes entre le personnel et la direction, ainsi que les communications entre les différents départements. Tout le personnel pertinent connaît ce mécanisme/cette structure et l'utilise. Ce mécanisme/cette structure inclut des supports tels que des tableaux d'affichage, l'intranet et le feed-back. </t>
    </r>
  </si>
  <si>
    <r>
      <rPr>
        <sz val="11"/>
        <rFont val="Aparajita"/>
        <family val="2"/>
      </rPr>
      <t>L'organisation a-t-elle une structure/un mécanisme formel pour les communications internes ?</t>
    </r>
  </si>
  <si>
    <r>
      <rPr>
        <sz val="11"/>
        <rFont val="Aparajita"/>
        <family val="2"/>
      </rPr>
      <t>L'organisation n'a pas de structure/de mécanisme formel pour les communications internes.</t>
    </r>
  </si>
  <si>
    <r>
      <rPr>
        <sz val="11"/>
        <rFont val="Aparajita"/>
        <family val="2"/>
      </rPr>
      <t xml:space="preserve">L'organisation a des mécanismes informels et instructurés pour les communications internes. </t>
    </r>
  </si>
  <si>
    <r>
      <rPr>
        <sz val="11"/>
        <rFont val="Aparajita"/>
        <family val="2"/>
      </rPr>
      <t xml:space="preserve">L'organisation a une infrastructure/un mécanisme formel de communications internes qui n'est pas opérationnel. </t>
    </r>
  </si>
  <si>
    <r>
      <rPr>
        <sz val="11"/>
        <rFont val="Aparajita"/>
        <family val="2"/>
      </rPr>
      <t>L'organisation a une infrastructure/un mécanisme formel pour faciliter les communications internes avec les partie prenantes pertinentes. Ce mécanisme est connu par le personnel mais n'est pas toujours utilisé.</t>
    </r>
  </si>
  <si>
    <r>
      <rPr>
        <sz val="11"/>
        <rFont val="Aparajita"/>
        <family val="2"/>
      </rPr>
      <t>L'organisation a une structure/un mécanisme formel et opérationnel pour faciliter les communications internes entre le personnel et la direction, ainsi que les communications entre les différents départements, y compris un mécanisme de feed-back. Ce mécanisme est connu par tout le personnel et est utilisé régulièrement.</t>
    </r>
  </si>
  <si>
    <r>
      <rPr>
        <sz val="11"/>
        <rFont val="Aparajita"/>
        <family val="2"/>
      </rPr>
      <t>Newsletters ; histoires de succès ; procès-verbaux des réunions du personnel ; intranet.</t>
    </r>
  </si>
  <si>
    <r>
      <rPr>
        <b/>
        <sz val="11"/>
        <rFont val="Aparajita"/>
        <family val="2"/>
      </rPr>
      <t>L'organisation a une infrastructure/un mécanisme formel pour faciliter les communications internes avec les partie prenantes. Tout le personnel pertinent connaît ce mécanisme/cette structure et l'utilise. Ce mécanisme inclut des tableaux d'analyse du public visé, des messages et un ou plusieurs sites Web.</t>
    </r>
  </si>
  <si>
    <r>
      <rPr>
        <sz val="11"/>
        <rFont val="Aparajita"/>
        <family val="2"/>
      </rPr>
      <t>L'organisation a-t-elle une structure/un mécanisme formel pour les communications externes ?</t>
    </r>
  </si>
  <si>
    <r>
      <rPr>
        <sz val="11"/>
        <rFont val="Aparajita"/>
        <family val="2"/>
      </rPr>
      <t>L'organisation n'a pas de structure/de mécanisme formel pour les communications externes.</t>
    </r>
  </si>
  <si>
    <r>
      <rPr>
        <sz val="11"/>
        <rFont val="Aparajita"/>
        <family val="2"/>
      </rPr>
      <t xml:space="preserve">L'organisation a des mécanismes informels et instructurés pour les communications externes. </t>
    </r>
  </si>
  <si>
    <r>
      <rPr>
        <sz val="11"/>
        <rFont val="Aparajita"/>
        <family val="2"/>
      </rPr>
      <t xml:space="preserve">L'organisation a une infrastructure/un mécanisme formel de communications externes qui n'est pas opérationnel. </t>
    </r>
  </si>
  <si>
    <r>
      <rPr>
        <sz val="11"/>
        <rFont val="Aparajita"/>
        <family val="2"/>
      </rPr>
      <t>L'organisation a une infrastructure/un mécanisme formel pour faciliter les communications externes avec les partie prenantes. Ce mécanisme est connu par le personnel mais n'est pas toujours utilisé.</t>
    </r>
  </si>
  <si>
    <r>
      <rPr>
        <sz val="11"/>
        <rFont val="Aparajita"/>
        <family val="2"/>
      </rPr>
      <t>L'organisation a une infrastructure/un mécanisme formel pour faciliter les communications internes avec les partie prenantes. Ce mécanisme est connu par tout le personnel et est utilisé régulièrement.</t>
    </r>
  </si>
  <si>
    <r>
      <rPr>
        <sz val="11"/>
        <rFont val="Aparajita"/>
        <family val="2"/>
      </rPr>
      <t>Sites Web ; newsletters ; autres produits ciblant clairement des parties prenantes externes.</t>
    </r>
  </si>
  <si>
    <r>
      <rPr>
        <b/>
        <sz val="11"/>
        <color theme="1"/>
        <rFont val="Aparajita"/>
        <family val="2"/>
      </rPr>
      <t>Note générale pour la catégorie</t>
    </r>
  </si>
  <si>
    <r>
      <rPr>
        <b/>
        <sz val="14"/>
        <color rgb="FF1F497D"/>
        <rFont val="Aparajita"/>
        <family val="2"/>
      </rPr>
      <t>Domaine : Gestion des subventions et sous-subventions</t>
    </r>
  </si>
  <si>
    <r>
      <rPr>
        <b/>
        <sz val="11"/>
        <color theme="0"/>
        <rFont val="Aparajita"/>
        <family val="2"/>
      </rPr>
      <t>Sous-domaine</t>
    </r>
  </si>
  <si>
    <r>
      <rPr>
        <b/>
        <sz val="11"/>
        <color theme="0"/>
        <rFont val="Aparajita"/>
        <family val="2"/>
      </rPr>
      <t>Situation idéale</t>
    </r>
  </si>
  <si>
    <r>
      <rPr>
        <b/>
        <sz val="11"/>
        <color theme="0"/>
        <rFont val="Aparajita"/>
        <family val="2"/>
      </rPr>
      <t>Question clé</t>
    </r>
  </si>
  <si>
    <r>
      <rPr>
        <b/>
        <sz val="11"/>
        <color theme="0"/>
        <rFont val="Aparajita"/>
        <family val="2"/>
      </rPr>
      <t>Niveau de développement</t>
    </r>
  </si>
  <si>
    <r>
      <rPr>
        <b/>
        <sz val="11"/>
        <color theme="0"/>
        <rFont val="Aparajita"/>
        <family val="2"/>
      </rPr>
      <t>Moyens de vérification</t>
    </r>
  </si>
  <si>
    <r>
      <rPr>
        <b/>
        <sz val="11"/>
        <color theme="0"/>
        <rFont val="Aparajita"/>
        <family val="2"/>
      </rPr>
      <t xml:space="preserve">Note de consensus </t>
    </r>
  </si>
  <si>
    <r>
      <rPr>
        <b/>
        <sz val="11"/>
        <color theme="0"/>
        <rFont val="Aparajita"/>
        <family val="2"/>
      </rPr>
      <t>Commentaires</t>
    </r>
  </si>
  <si>
    <r>
      <rPr>
        <b/>
        <sz val="11"/>
        <color theme="0"/>
        <rFont val="Aparajita"/>
        <family val="2"/>
      </rPr>
      <t>Note générale de la sous-catégorie</t>
    </r>
  </si>
  <si>
    <r>
      <rPr>
        <b/>
        <sz val="11"/>
        <color theme="0"/>
        <rFont val="Aparajita"/>
        <family val="2"/>
      </rPr>
      <t>Niveau 1</t>
    </r>
  </si>
  <si>
    <r>
      <rPr>
        <b/>
        <sz val="11"/>
        <color theme="0"/>
        <rFont val="Aparajita"/>
        <family val="2"/>
      </rPr>
      <t>Niveau 2</t>
    </r>
  </si>
  <si>
    <r>
      <rPr>
        <b/>
        <sz val="11"/>
        <color theme="0"/>
        <rFont val="Aparajita"/>
        <family val="2"/>
      </rPr>
      <t>Niveau 3</t>
    </r>
  </si>
  <si>
    <r>
      <rPr>
        <b/>
        <sz val="11"/>
        <color theme="0"/>
        <rFont val="Aparajita"/>
        <family val="2"/>
      </rPr>
      <t>Niveau 4</t>
    </r>
  </si>
  <si>
    <r>
      <rPr>
        <b/>
        <sz val="11"/>
        <color theme="0"/>
        <rFont val="Aparajita"/>
        <family val="2"/>
      </rPr>
      <t>Niveau 5</t>
    </r>
  </si>
  <si>
    <r>
      <rPr>
        <b/>
        <sz val="11"/>
        <rFont val="Aparajita"/>
        <family val="2"/>
      </rPr>
      <t>Politiques et procédures de gestion des subventions</t>
    </r>
  </si>
  <si>
    <r>
      <rPr>
        <b/>
        <sz val="11"/>
        <rFont val="Aparajita"/>
        <family val="2"/>
      </rPr>
      <t>L'organisation a un guide de gestion des subventions qui couvre les rôles, responsabilités, politiques et procédures pour tout le cycle de gestion des subventions (depuis la conception jusqu'à la fin du programme).</t>
    </r>
  </si>
  <si>
    <r>
      <rPr>
        <sz val="11"/>
        <rFont val="Aparajita"/>
        <family val="2"/>
      </rPr>
      <t>L'organisation a-t-elle un guide de gestion des subventions qui couvre les rôles, responsabilités, politiques et procédures pour tout le cycle de gestion des subventions ?</t>
    </r>
  </si>
  <si>
    <r>
      <rPr>
        <sz val="11"/>
        <rFont val="Aparajita"/>
        <family val="2"/>
      </rPr>
      <t>L'organisation n'a pas de politiques et procédures de gestion des subventions.</t>
    </r>
  </si>
  <si>
    <r>
      <rPr>
        <sz val="11"/>
        <rFont val="Aparajita"/>
        <family val="2"/>
      </rPr>
      <t>L'organisation a des politiques et procédures informelles ou incomplètes de gestion des subventions.</t>
    </r>
  </si>
  <si>
    <r>
      <rPr>
        <sz val="11"/>
        <rFont val="Aparajita"/>
        <family val="2"/>
      </rPr>
      <t>L'organisation a des politiques et procédures documentées de gestion des subventions. Elles ne sont pas utilisées par le personnel.</t>
    </r>
  </si>
  <si>
    <r>
      <rPr>
        <sz val="11"/>
        <rFont val="Aparajita"/>
        <family val="2"/>
      </rPr>
      <t>L'organisation a des politiques et procédures documentées de gestion des subventions. Elles ne sont pas appliquées systématiquement dans la gestion des subventions et sous-subventions.</t>
    </r>
  </si>
  <si>
    <r>
      <rPr>
        <sz val="11"/>
        <rFont val="Aparajita"/>
        <family val="2"/>
      </rPr>
      <t>L'organisation a des politiques et procédures documentées de gestion des subventions qui sont appliquées systématiquement dans tous les projets pour la gestion des subventions primaires et secondaires.</t>
    </r>
  </si>
  <si>
    <r>
      <rPr>
        <sz val="11"/>
        <color theme="1"/>
        <rFont val="Aparajita"/>
        <family val="2"/>
      </rPr>
      <t xml:space="preserve">Guide complet contenant les politiques et procédures de gestion des subventions ; outils et modèles de gestion des subventions. </t>
    </r>
  </si>
  <si>
    <r>
      <rPr>
        <b/>
        <sz val="11"/>
        <rFont val="Aparajita"/>
        <family val="2"/>
      </rPr>
      <t>Système de gestion des subventions</t>
    </r>
  </si>
  <si>
    <r>
      <rPr>
        <b/>
        <sz val="11"/>
        <rFont val="Aparajita"/>
        <family val="2"/>
      </rPr>
      <t>L'organisation a un personnel formé et compétent connaissant le contexte local et les exigences des bailleurs pour pouvoir mettre en œuvre et superviser efficacement tout le cycle de gestion des subventions et sous-subventions.</t>
    </r>
  </si>
  <si>
    <r>
      <rPr>
        <sz val="11"/>
        <rFont val="Aparajita"/>
        <family val="2"/>
      </rPr>
      <t>L'organisation a-t-elle du personnel ayant les compétences nécessaires pour mettre en œuvre et superviser tout le cycle de gestion des subventions et sous-subventions ?</t>
    </r>
  </si>
  <si>
    <r>
      <rPr>
        <sz val="11"/>
        <color theme="1"/>
        <rFont val="Aparajita"/>
        <family val="2"/>
      </rPr>
      <t>L'organisation n'a pas de personnel dédié aux subventions et sous-subventions ou de personnel auquel des responsabilités pour les subventions et sous-subventions ont été confiées spécifiquement.</t>
    </r>
  </si>
  <si>
    <r>
      <rPr>
        <sz val="11"/>
        <color theme="1"/>
        <rFont val="Aparajita"/>
        <family val="2"/>
      </rPr>
      <t xml:space="preserve">L'organisation a du personnel dédié aux subventions et sous-subventions ou du personnel auquel des responsabilités pour les subventions et sous-subventions ont été confiées spécifiquement, mais il n'a pas les compétences nécessaires.        </t>
    </r>
  </si>
  <si>
    <r>
      <rPr>
        <sz val="11"/>
        <color theme="1"/>
        <rFont val="Aparajita"/>
        <family val="2"/>
      </rPr>
      <t>L'organisation a du personnel dédié aux subventions et sous-subventions ou du personnel auquel des responsabilités pour les subventions et sous-subventions ont été confiées spécifiquement, et il a les compétences nécessaires, mais il n'a pas de responsabilités clairement attribuées.</t>
    </r>
  </si>
  <si>
    <r>
      <rPr>
        <sz val="11"/>
        <color theme="1"/>
        <rFont val="Aparajita"/>
        <family val="2"/>
      </rPr>
      <t>L'organisation a du personnel dédié aux subventions et sous-subventions ou du personnel auquel des responsabilités pour les subventions et sous-subventions ont été confiées spécifiquement, il a les compétences nécessaires et il a des responsabilités clairement attribuées. Cependant, ces membres du personnel n'exercent pas toujours leurs fonctions de gestion des subventions et sous-subventions conformément à ce qui est indiqué dans leur profil de poste.</t>
    </r>
  </si>
  <si>
    <r>
      <rPr>
        <sz val="11"/>
        <color theme="1"/>
        <rFont val="Aparajita"/>
        <family val="2"/>
      </rPr>
      <t xml:space="preserve">L'organisation a du personnel dédié aux subventions et sous-subventions ou du personnel auquel des responsabilités pour les subventions et sous-subventions ont été confiées spécifiquement, il a les compétences nécessaires et des responsabilités clairement attribuées, et il exerce ses fonctions de gestion des subventions conformément à ce qui est indiqué dans les profils de poste. </t>
    </r>
  </si>
  <si>
    <r>
      <rPr>
        <sz val="11"/>
        <color theme="1"/>
        <rFont val="Aparajita"/>
        <family val="2"/>
      </rPr>
      <t xml:space="preserve">Organigramme : profils de poste ; enregistrements sur la formation dispensée. </t>
    </r>
  </si>
  <si>
    <r>
      <rPr>
        <b/>
        <sz val="11"/>
        <rFont val="Aparajita"/>
        <family val="2"/>
      </rPr>
      <t>L'organisation a des systèmes opérationnels permettant de suivre et de documenter les activités financières et techniques des subventions qui assurent la conformité aux politiques et procédures de gestion des subventions pendant la mise en œuvre.</t>
    </r>
  </si>
  <si>
    <r>
      <rPr>
        <sz val="11"/>
        <rFont val="Aparajita"/>
        <family val="2"/>
      </rPr>
      <t>L'organisation a-t-elle un système opérationnel en place pour suivre et documenter toutes les exigences techniques, financières et contractuelles ?</t>
    </r>
  </si>
  <si>
    <r>
      <rPr>
        <sz val="11"/>
        <rFont val="Aparajita"/>
        <family val="2"/>
      </rPr>
      <t>L'organisation n'a pas de système de gestion des subventions et sous-subventions.</t>
    </r>
  </si>
  <si>
    <r>
      <rPr>
        <sz val="11"/>
        <rFont val="Aparajita"/>
        <family val="2"/>
      </rPr>
      <t>L'organisation a un système incomplet pour le suivi et la documentation des exigences de gestion des subventions financières, techniques et contractuelles primaires et secondaires.</t>
    </r>
  </si>
  <si>
    <r>
      <rPr>
        <sz val="11"/>
        <rFont val="Aparajita"/>
        <family val="2"/>
      </rPr>
      <t>L'organisation a un système pour le suivi et la documentation des exigences de gestion des subventions financières, techniques et contractuelles et sous-subventions. Il n'est pas utilisé et n'est pas appliqué aux projets.</t>
    </r>
  </si>
  <si>
    <r>
      <rPr>
        <sz val="11"/>
        <rFont val="Aparajita"/>
        <family val="2"/>
      </rPr>
      <t>L'organisation a un système pour le suivi et la documentation des exigences de gestion des subventions financières, techniques et contractuelles qui est utilisé mais n'est pas appliqué à tous les projets.</t>
    </r>
  </si>
  <si>
    <r>
      <rPr>
        <sz val="11"/>
        <rFont val="Aparajita"/>
        <family val="2"/>
      </rPr>
      <t>L'organisation a un système pour le suivi et la documentation des exigences de gestion des subventions financières, techniques et contractuelles qui est utilisé et appliqué à tous les projets.</t>
    </r>
  </si>
  <si>
    <r>
      <rPr>
        <sz val="11"/>
        <color theme="1"/>
        <rFont val="Aparajita"/>
        <family val="2"/>
      </rPr>
      <t>Base de données ; rapports ; contrats/accords.</t>
    </r>
  </si>
  <si>
    <r>
      <rPr>
        <b/>
        <sz val="11"/>
        <rFont val="Aparajita"/>
        <family val="2"/>
      </rPr>
      <t>Développement des capacités des sous-bénéficiaires de subvention</t>
    </r>
  </si>
  <si>
    <r>
      <rPr>
        <b/>
        <sz val="11"/>
        <rFont val="Aparajita"/>
        <family val="2"/>
      </rPr>
      <t xml:space="preserve">L'organisation conduit une évaluation complète et participative des capacités de ses sous-bénéficiaires en utilisant un outil standard d'évaluation. Les conclusions sont utilisées pour renforcer la capacité des sous-bénéficiaires. </t>
    </r>
  </si>
  <si>
    <r>
      <rPr>
        <sz val="11"/>
        <rFont val="Aparajita"/>
        <family val="2"/>
      </rPr>
      <t>L'organisation conduit-elle une évaluation des capacités pour ses sous-bénéficiaires ?</t>
    </r>
  </si>
  <si>
    <r>
      <rPr>
        <sz val="11"/>
        <rFont val="Aparajita"/>
        <family val="2"/>
      </rPr>
      <t>L'organisation ne conduit pas d'évaluation des capacités pour ses sous-bénéficiaires.</t>
    </r>
  </si>
  <si>
    <r>
      <rPr>
        <sz val="11"/>
        <rFont val="Aparajita"/>
        <family val="2"/>
      </rPr>
      <t xml:space="preserve">L'organisation est en train de développer les outils nécessaires pour l'évaluation des capacités. Les évaluations sont conduites de manière non structurée (l'outil n'est pas utilisé ou n'est pas complet).  </t>
    </r>
  </si>
  <si>
    <r>
      <rPr>
        <sz val="11"/>
        <rFont val="Aparajita"/>
        <family val="2"/>
      </rPr>
      <t>L'organisation conduit une évaluation participative des capacités des sous-bénéficiaires en utilisant des outils normalisés complets. Cependant, l'évaluation n'est pas effectuée périodiquement pour identifier les besoins.</t>
    </r>
  </si>
  <si>
    <r>
      <rPr>
        <sz val="11"/>
        <rFont val="Aparajita"/>
        <family val="2"/>
      </rPr>
      <t>L'organisation conduit une évaluation participative des capacités des sous-bénéficiaires en utilisant des outils normalisés complets. Les conclusions de l'évaluation ne sont pas toujours utilisées pour éclairer le renforcement des capacités pour les sous-bénéficiaires.</t>
    </r>
  </si>
  <si>
    <r>
      <rPr>
        <sz val="11"/>
        <rFont val="Aparajita"/>
        <family val="2"/>
      </rPr>
      <t>L'organisation conduit une évaluation participative des capacités des sous-bénéficiaires en utilisant des outils normalisés complets. Les évaluations sont effectuées périodiquement pour tous les sous-bénéficiaires et les conclusions sont utilisées pour éclairer le renforcement des capacités.</t>
    </r>
  </si>
  <si>
    <r>
      <rPr>
        <sz val="11"/>
        <color theme="1"/>
        <rFont val="Aparajita"/>
        <family val="2"/>
      </rPr>
      <t>Outils d'évaluation ; guides de l'utilisateur ; plans de construction de capacités ; formats des rapports ; rapport d"évaluation.</t>
    </r>
  </si>
  <si>
    <r>
      <rPr>
        <b/>
        <sz val="11"/>
        <rFont val="Aparajita"/>
        <family val="2"/>
      </rPr>
      <t xml:space="preserve">L'organisation oriente ses sous-bénéficiaires en utilisant les documents pertinents. Les documents servent d'orientation pour ses sous-bénéficiaires avant le début des activités, et ils couvrent toutes les politiques et procédures pour la planification, la gestion budgétaire, les achats, les contrôles et les rapports sur les activités financières et techniques, ainsi que les attentes concernant les produits à livrer, la qualité et le respect des délais fixés. </t>
    </r>
  </si>
  <si>
    <r>
      <rPr>
        <sz val="11"/>
        <rFont val="Aparajita"/>
        <family val="2"/>
      </rPr>
      <t>L'organisation fournit-elle une orientation pour ses sous-bénéficiaires ?</t>
    </r>
  </si>
  <si>
    <r>
      <rPr>
        <sz val="11"/>
        <rFont val="Aparajita"/>
        <family val="2"/>
      </rPr>
      <t xml:space="preserve">L'organisation n'a pas de document d'orientation ou de directives, et elle ne fournit pas d'orientation pour ses sous-bénéficiaires. </t>
    </r>
  </si>
  <si>
    <r>
      <rPr>
        <sz val="11"/>
        <rFont val="Aparajita"/>
        <family val="2"/>
      </rPr>
      <t>L'organisation a un document incomplet présentant son processus d'orientation et elle conduit des orientations ad hoc pour ses sous-bénéficiaires.</t>
    </r>
  </si>
  <si>
    <r>
      <rPr>
        <sz val="11"/>
        <rFont val="Aparajita"/>
        <family val="2"/>
      </rPr>
      <t>L'organisation a un document esquissant le processus pour l'orientation de ses sous-bénéficiaires avec tous les éléments (les politiques et procédures pour la planification, la gestion budgétaire, les achats, les contrôles et les rapports sur les activités financières et techniques, ainsi que les attentes concernant les produits à livrer, la qualité et le respect des délais fixés). Cependant, elle ne conduit pas d'orientation pour les  sous-bénéficiaires.</t>
    </r>
  </si>
  <si>
    <r>
      <rPr>
        <sz val="11"/>
        <rFont val="Aparajita"/>
        <family val="2"/>
      </rPr>
      <t xml:space="preserve">L'organisation a un document esquissant le processus pour orienter ses sous-bénéficiaires. L'organisation effectue des orientations ponctuelles mais ne cela ne couvre pas tous les éléments (les politiques et procédures pour la planification, la gestion budgétaire, les achats, les contrôles et les rapports sur les activités financières et techniques, ainsi que les attentes concernant les produits à livrer, la qualité et le respect des délais fixés). </t>
    </r>
  </si>
  <si>
    <r>
      <rPr>
        <sz val="11"/>
        <rFont val="Aparajita"/>
        <family val="2"/>
      </rPr>
      <t xml:space="preserve">L'organisation a un document esquissant le processus pour orienter ses sous-bénéficiaires. L'organisation effectue des orientations ponctuelles qui couvrent tous les éléments (les politiques et procédures pour la planification, la gestion budgétaire, les achats, les contrôles et les rapports sur les activités financières et techniques, ainsi que les attentes concernant les produits à livrer, la qualité et le respect des délais fixés). </t>
    </r>
  </si>
  <si>
    <r>
      <rPr>
        <sz val="11"/>
        <color theme="1"/>
        <rFont val="Aparajita"/>
        <family val="2"/>
      </rPr>
      <t>Document qui esquisse le processus d'orientation pour les sous-bénéficiaires ; rapport d'orientation.</t>
    </r>
  </si>
  <si>
    <r>
      <rPr>
        <b/>
        <sz val="11"/>
        <rFont val="Aparajita"/>
        <family val="2"/>
      </rPr>
      <t>L'organisation fournit une assistance technique postérieurement à l'attribution et du suivi pour les sous-bénéficiaires pendant la période de subvention sur la base des écarts de performance identifiés dans le rapport d'évaluation de capacité et pendant la mise en œuvre.</t>
    </r>
  </si>
  <si>
    <r>
      <rPr>
        <sz val="11"/>
        <rFont val="Aparajita"/>
        <family val="2"/>
      </rPr>
      <t xml:space="preserve">L'organisation fournit-elle une assistance technique postérieurement à l'attribution et du suivi en réponse à l'évaluation ? </t>
    </r>
  </si>
  <si>
    <r>
      <rPr>
        <sz val="11"/>
        <rFont val="Aparajita"/>
        <family val="2"/>
      </rPr>
      <t>L'organisation ne fournit pas d'assistance technique à ses sous-bénéficiaires pendant la période de subvention.</t>
    </r>
  </si>
  <si>
    <r>
      <rPr>
        <sz val="11"/>
        <rFont val="Aparajita"/>
        <family val="2"/>
      </rPr>
      <t>L'organisation envisage de fournir une assistance technique pour les sous-bénéficiaires pendant la période de subvention sur la base des écarts de performance identifiés dans les rapports d'évaluation de capacité.</t>
    </r>
  </si>
  <si>
    <r>
      <rPr>
        <sz val="11"/>
        <rFont val="Aparajita"/>
        <family val="2"/>
      </rPr>
      <t>L'organisation fournit une assistance technique régulière à certains de ses sous-bénéficiaires pendant la période de subvention en s'appuyant sur une quantité limitée de matériel de construction de capacités n'ayant pas forcément de rapports avec les écarts de performance qui ont été identifiés dans les rapports d'évaluation de capacité.</t>
    </r>
  </si>
  <si>
    <r>
      <rPr>
        <sz val="11"/>
        <rFont val="Aparajita"/>
        <family val="2"/>
      </rPr>
      <t>L'organisation fournit une assistance technique régulière à la plupart de ses sous-bénéficiaires pendant la période de subvention en s'appuyant sur une quantité considérable de programmes et outils de construction de capacités afin de réduire les écarts de performance identifiés dans les rapports d'évaluation de capacité.</t>
    </r>
  </si>
  <si>
    <r>
      <rPr>
        <sz val="11"/>
        <rFont val="Aparajita"/>
        <family val="2"/>
      </rPr>
      <t>L'organisation fournit une assistance technique régulière à tous ses sous-bénéficiaires pendant la période de subvention en s'appuyant sur une quantité considérable de programmes et outils de construction de capacités afin de réduire les écarts de performance identifiés dans les rapports d'évaluation de capacité.</t>
    </r>
  </si>
  <si>
    <r>
      <rPr>
        <sz val="11"/>
        <color theme="1"/>
        <rFont val="Aparajita"/>
        <family val="2"/>
      </rPr>
      <t>Calendrier des activités d'assistance technique ; rapports d'évaluation de capacité.</t>
    </r>
  </si>
  <si>
    <r>
      <rPr>
        <b/>
        <sz val="11"/>
        <color theme="1"/>
        <rFont val="Aparajita"/>
        <family val="2"/>
      </rPr>
      <t>Note générale pour la catégorie</t>
    </r>
  </si>
  <si>
    <r>
      <rPr>
        <b/>
        <sz val="14"/>
        <color rgb="FF1F497D"/>
        <rFont val="Aparajita"/>
        <family val="2"/>
      </rPr>
      <t>Domaine : Fourniture des services et assurance qualité</t>
    </r>
  </si>
  <si>
    <r>
      <rPr>
        <b/>
        <sz val="11"/>
        <color theme="0"/>
        <rFont val="Aparajita"/>
        <family val="2"/>
      </rPr>
      <t>Sous-domaine</t>
    </r>
  </si>
  <si>
    <r>
      <rPr>
        <b/>
        <sz val="11"/>
        <color theme="0"/>
        <rFont val="Aparajita"/>
        <family val="2"/>
      </rPr>
      <t>Situation idéale</t>
    </r>
  </si>
  <si>
    <r>
      <rPr>
        <b/>
        <sz val="11"/>
        <color theme="0"/>
        <rFont val="Aparajita"/>
        <family val="2"/>
      </rPr>
      <t>Question clé</t>
    </r>
  </si>
  <si>
    <r>
      <rPr>
        <b/>
        <sz val="11"/>
        <color theme="0"/>
        <rFont val="Aparajita"/>
        <family val="2"/>
      </rPr>
      <t>Niveau de développement</t>
    </r>
  </si>
  <si>
    <r>
      <rPr>
        <b/>
        <sz val="11"/>
        <color theme="0"/>
        <rFont val="Aparajita"/>
        <family val="2"/>
      </rPr>
      <t>Moyens de vérification</t>
    </r>
  </si>
  <si>
    <r>
      <rPr>
        <b/>
        <sz val="11"/>
        <color theme="0"/>
        <rFont val="Aparajita"/>
        <family val="2"/>
      </rPr>
      <t xml:space="preserve">Note de consensus </t>
    </r>
  </si>
  <si>
    <r>
      <rPr>
        <b/>
        <sz val="11"/>
        <color theme="0"/>
        <rFont val="Aparajita"/>
        <family val="2"/>
      </rPr>
      <t>Commentaires</t>
    </r>
  </si>
  <si>
    <r>
      <rPr>
        <b/>
        <sz val="11"/>
        <color theme="0"/>
        <rFont val="Aparajita"/>
        <family val="2"/>
      </rPr>
      <t>Note générale de la sous-catégorie</t>
    </r>
  </si>
  <si>
    <r>
      <rPr>
        <b/>
        <sz val="11"/>
        <color theme="0"/>
        <rFont val="Aparajita"/>
        <family val="2"/>
      </rPr>
      <t>Niveau 1</t>
    </r>
  </si>
  <si>
    <r>
      <rPr>
        <b/>
        <sz val="11"/>
        <color theme="0"/>
        <rFont val="Aparajita"/>
        <family val="2"/>
      </rPr>
      <t>Niveau 2</t>
    </r>
  </si>
  <si>
    <r>
      <rPr>
        <b/>
        <sz val="11"/>
        <color theme="0"/>
        <rFont val="Aparajita"/>
        <family val="2"/>
      </rPr>
      <t>Niveau 3</t>
    </r>
  </si>
  <si>
    <r>
      <rPr>
        <b/>
        <sz val="11"/>
        <color theme="0"/>
        <rFont val="Aparajita"/>
        <family val="2"/>
      </rPr>
      <t>Niveau 4</t>
    </r>
  </si>
  <si>
    <r>
      <rPr>
        <b/>
        <sz val="11"/>
        <color theme="0"/>
        <rFont val="Aparajita"/>
        <family val="2"/>
      </rPr>
      <t>Niveau 5</t>
    </r>
  </si>
  <si>
    <r>
      <rPr>
        <b/>
        <sz val="11"/>
        <rFont val="Aparajita"/>
        <family val="2"/>
      </rPr>
      <t>Informations et sensibilisation concernant la fourniture des services</t>
    </r>
  </si>
  <si>
    <r>
      <rPr>
        <b/>
        <sz val="11"/>
        <rFont val="Aparajita"/>
        <family val="2"/>
      </rPr>
      <t>Des documents d'information et de sensibilisation mis à jour sur les services sont disponibles. Ils sont fournis à des bénéficiaires ciblés. Les parties prenantes pertinentes sont impliquées dans la révision des documents en fonction du feed-back.</t>
    </r>
  </si>
  <si>
    <r>
      <rPr>
        <sz val="11"/>
        <rFont val="Aparajita"/>
        <family val="2"/>
      </rPr>
      <t xml:space="preserve">Des documents d'information et de sensibilisation mis à jour sur les services sont-ils disponibles ? Ces documents sont-ils passés en revue périodiquement avec les parties prenantes pertinentes ? </t>
    </r>
  </si>
  <si>
    <r>
      <rPr>
        <sz val="11"/>
        <rFont val="Aparajita"/>
        <family val="2"/>
      </rPr>
      <t>Aucun document d'information et de sensibilisation mis à jour sur les services n'est disponible.</t>
    </r>
  </si>
  <si>
    <r>
      <rPr>
        <sz val="11"/>
        <rFont val="Aparajita"/>
        <family val="2"/>
      </rPr>
      <t xml:space="preserve">Les documents d'information et de sensibilisation sur les services  fournis sont incomplets ou en cours de développement. </t>
    </r>
  </si>
  <si>
    <r>
      <rPr>
        <sz val="11"/>
        <rFont val="Aparajita"/>
        <family val="2"/>
      </rPr>
      <t>Des documents d'information et de sensibilisation sur les services fournis sont développés mais n'ont pas été mis à la disposition des bénéficiaires.</t>
    </r>
  </si>
  <si>
    <r>
      <rPr>
        <sz val="11"/>
        <rFont val="Aparajita"/>
        <family val="2"/>
      </rPr>
      <t>Des documents d'information et de sensibilisation sur les services fournis sont développés et mis à la disposition des bénéficiaires, ils sont régulièrement mis à la disposition des parties prenantes pertinentes mais ils ne sont pas passés en revue par celles-ci.</t>
    </r>
  </si>
  <si>
    <r>
      <rPr>
        <sz val="11"/>
        <rFont val="Aparajita"/>
        <family val="2"/>
      </rPr>
      <t xml:space="preserve">Des documents d'information et de sensibilisation sur les services fournis à jour sont développés et mis à la disposition des bénéficiaires, ils sont régulièrement mis à la disposition des parties prenantes pertinentes et ils sont passés en revue par celles-ci sur la base du feed-back reçu. </t>
    </r>
  </si>
  <si>
    <r>
      <rPr>
        <sz val="11"/>
        <rFont val="Aparajita"/>
        <family val="2"/>
      </rPr>
      <t xml:space="preserve">Brochures ou documents d'information portant spécifiquement sur les services fournis ; rapports de passage en revue ou procès-verbaux de réunions ; documents anciens et révisés ; liste de distribution. </t>
    </r>
  </si>
  <si>
    <r>
      <rPr>
        <b/>
        <sz val="11"/>
        <rFont val="Aparajita"/>
        <family val="2"/>
      </rPr>
      <t>Objectifs en matière de fourniture des services</t>
    </r>
  </si>
  <si>
    <r>
      <rPr>
        <b/>
        <sz val="11"/>
        <rFont val="Aparajita"/>
        <family val="2"/>
      </rPr>
      <t>Des objectifs spécifiques de fourniture des services sont fixés avec des délais spécifiques.Les progrès en matière d'atteinte de ces objectifs sont passés en revue périodiquement en fonction des leçons, du contexte et des besoins des bailleurs ou des clients. Des ressources sont disponibles.</t>
    </r>
  </si>
  <si>
    <r>
      <rPr>
        <sz val="11"/>
        <rFont val="Aparajita"/>
        <family val="2"/>
      </rPr>
      <t>Des objectifs pour l'atteinte des objectifs de fourniture des services sont-ils fixés avec des délais spécifiques, et les progrès en matière d'atteinte de ces objectifs sont-ils passés en revue ?</t>
    </r>
  </si>
  <si>
    <r>
      <rPr>
        <sz val="11"/>
        <rFont val="Aparajita"/>
        <family val="2"/>
      </rPr>
      <t>Aucun objectif spécifique n'est fixé pour la fourniture des services.</t>
    </r>
  </si>
  <si>
    <r>
      <rPr>
        <sz val="11"/>
        <rFont val="Aparajita"/>
        <family val="2"/>
      </rPr>
      <t>Des objectifs spécifiques pour l'atteinte des objectifs de fourniture des services sont disponibles, mais seulement pour certains programmes.</t>
    </r>
  </si>
  <si>
    <r>
      <rPr>
        <sz val="11"/>
        <rFont val="Aparajita"/>
        <family val="2"/>
      </rPr>
      <t xml:space="preserve">Des objectifs spécifiques pour l'atteinte des objectifs de fourniture des services sont fixés avec des délais pour tous les programmes, mais les progrès ne sont pas passés en revue du tout. </t>
    </r>
  </si>
  <si>
    <r>
      <rPr>
        <sz val="11"/>
        <rFont val="Aparajita"/>
        <family val="2"/>
      </rPr>
      <t>Des objectifs spécifiques pour l'atteinte des objectifs de fourniture des services sont fixés avec des délais pour tous les programmes, mais les progrès ne sont pas passés en revue pour tous les programmes.</t>
    </r>
  </si>
  <si>
    <r>
      <rPr>
        <sz val="11"/>
        <rFont val="Aparajita"/>
        <family val="2"/>
      </rPr>
      <t xml:space="preserve">Des objectifs spécifiques pour l'atteinte des objectifs de fourniture des services sont fixés avec des délais pour tous les programmes, et les progrès sont passés en revue pour tous les programmes. Des ressources sont disponibles. </t>
    </r>
  </si>
  <si>
    <r>
      <rPr>
        <sz val="11"/>
        <rFont val="Aparajita"/>
        <family val="2"/>
      </rPr>
      <t>Tout document indiquant l'objectif de fourniture de services ; rapport de passage en revue des performances en matière d'atteinte des objectifs ; rapports ou procès-verbaux de réunions sur le lancement ou le développement d'objectifs ; rapports sur les passages en revue de programmes.</t>
    </r>
  </si>
  <si>
    <r>
      <rPr>
        <b/>
        <sz val="11"/>
        <rFont val="Aparajita"/>
        <family val="2"/>
      </rPr>
      <t>Amélioration des services et apprentissage</t>
    </r>
  </si>
  <si>
    <r>
      <rPr>
        <b/>
        <sz val="11"/>
        <rFont val="Aparajita"/>
        <family val="2"/>
      </rPr>
      <t>L'organisation examine la demande actuelle et potentielle pour des services de l'organisation, et elle apprend et adopte régulièrement les meilleures pratiques auprès d'autres entités pour l'amélioration des services.</t>
    </r>
  </si>
  <si>
    <r>
      <rPr>
        <sz val="11"/>
        <rFont val="Aparajita"/>
        <family val="2"/>
      </rPr>
      <t xml:space="preserve">L'organisation examine-t-elle la demande actuelle et potentielle pour des services de l'organisation, et apprend-elle et adapte-t-elle régulièrement les meilleures pratiques auprès d'autres entités pour l'amélioration des services ? </t>
    </r>
  </si>
  <si>
    <r>
      <rPr>
        <sz val="11"/>
        <rFont val="Aparajita"/>
        <family val="2"/>
      </rPr>
      <t xml:space="preserve">L'organisation n'examine pas les demandes actuelles et potentielles des clients, ou les meilleures pratiques d'autres organisations pour l'amélioration de la fourniture des services. </t>
    </r>
  </si>
  <si>
    <r>
      <rPr>
        <sz val="11"/>
        <rFont val="Aparajita"/>
        <family val="2"/>
      </rPr>
      <t xml:space="preserve">L'organisation est en train de développer un processus pour examiner les demandes actuelles et potentielles des clients, et les meilleures pratiques d'autres organisations pour l'amélioration de la fourniture des services. </t>
    </r>
  </si>
  <si>
    <r>
      <rPr>
        <sz val="11"/>
        <rFont val="Aparajita"/>
        <family val="2"/>
      </rPr>
      <t xml:space="preserve">L'organisation examine les demandes actuelles et potentielles des clients, et les meilleures pratiques d'autres organisations pour l'amélioration de la fourniture des services, mais on constate des résistances à l'apprentissage et à l'adaptation des meilleures pratiques. </t>
    </r>
  </si>
  <si>
    <r>
      <rPr>
        <sz val="11"/>
        <rFont val="Aparajita"/>
        <family val="2"/>
      </rPr>
      <t xml:space="preserve">L'organisation examine les demandes actuelles et potentielles des clients, et les meilleures pratiques d'autres organisations pour l'amélioration de la fourniture des services, et l'apprentissage des meilleures pratiques d'autres entités est en cours, mais ces pratiques ne sont mises en œuvre que partiellement pour l'amélioration de la fourniture des services. </t>
    </r>
  </si>
  <si>
    <r>
      <rPr>
        <sz val="11"/>
        <rFont val="Aparajita"/>
        <family val="2"/>
      </rPr>
      <t>L'organisation examine les demandes actuelles et potentielles des clients pour l'amélioration de la fourniture des services, l'apprentissage des meilleures pratiques d'autres entités est en cours, et ces pratiques pertinentes pour l'amélioration de la fourniture des services sont mises en œuvre.</t>
    </r>
  </si>
  <si>
    <r>
      <rPr>
        <sz val="11"/>
        <rFont val="Aparajita"/>
        <family val="2"/>
      </rPr>
      <t>Rapport d'enquêtes sur les clients ; rapport/documentation sur l'analyse des meilleures pratiques ; rapport/documentation sur les changements effectués en fonction de ce qui a été appris ; rapports ou procès-verbaux de réunions sur le lancement et le développement d'un processus amélioré.</t>
    </r>
  </si>
  <si>
    <r>
      <rPr>
        <b/>
        <sz val="11"/>
        <rFont val="Aparajita"/>
        <family val="2"/>
      </rPr>
      <t>Normes de fourniture des services</t>
    </r>
  </si>
  <si>
    <r>
      <rPr>
        <b/>
        <sz val="11"/>
        <rFont val="Aparajita"/>
        <family val="2"/>
      </rPr>
      <t xml:space="preserve">L'organisation a élaboré des normes internes de fourniture de services ; elle utilise des normes et directives nationale/internationale reconnues pour fournir des services/superviser ces services. Le personnel reçoit une formation/un recyclage périodique sur les normes selon les besoins. L'utilisation des normes est surveillée périodiquement. </t>
    </r>
  </si>
  <si>
    <r>
      <rPr>
        <sz val="11"/>
        <rFont val="Aparajita"/>
        <family val="2"/>
      </rPr>
      <t xml:space="preserve">L'organisation a-t-elle élaboré des normes/protocoles/directives internes pour guider son travail de fourniture de services ? </t>
    </r>
  </si>
  <si>
    <r>
      <rPr>
        <sz val="11"/>
        <rFont val="Aparajita"/>
        <family val="2"/>
      </rPr>
      <t>L'organisation n'a pas élaboré des normes/protocoles/directives internes pour guider son travail de fourniture de services.</t>
    </r>
  </si>
  <si>
    <r>
      <rPr>
        <sz val="11"/>
        <rFont val="Aparajita"/>
        <family val="2"/>
      </rPr>
      <t>L'organisation est en train d'élaborer des normes/protocoles/directives internes pour guider son travail de fourniture de services ; des documents préliminaires existent.</t>
    </r>
  </si>
  <si>
    <r>
      <rPr>
        <sz val="11"/>
        <rFont val="Aparajita"/>
        <family val="2"/>
      </rPr>
      <t>L'organisation a élaboré des normes/protocoles/directives internes pour guider son travail de fourniture de services, mais ils ne sont pas utilisées par le personnel.</t>
    </r>
  </si>
  <si>
    <r>
      <rPr>
        <sz val="11"/>
        <rFont val="Aparajita"/>
        <family val="2"/>
      </rPr>
      <t xml:space="preserve">L'organisation a élaboré des normes/protocoles/directives internes pour guider son travail de fourniture de services. Ils sont passés régulièrement en revue, mais ils ne sont pas contrôlés en permanence. </t>
    </r>
  </si>
  <si>
    <r>
      <rPr>
        <sz val="11"/>
        <rFont val="Aparajita"/>
        <family val="2"/>
      </rPr>
      <t xml:space="preserve">L'organisation a élaboré des normes/protocoles/directives internes pour guider son travail de fourniture de services. Ils sont toujours utilisés. Ils sont passés régulièrement en revue, et ils sont contrôlés en permanence. </t>
    </r>
  </si>
  <si>
    <r>
      <rPr>
        <sz val="11"/>
        <rFont val="Aparajita"/>
        <family val="2"/>
      </rPr>
      <t xml:space="preserve">Protocoles, directives et normes de fourniture des services ; rapports techniques sur les progrès des programmes  </t>
    </r>
  </si>
  <si>
    <r>
      <rPr>
        <sz val="11"/>
        <rFont val="Aparajita"/>
        <family val="2"/>
      </rPr>
      <t>L'organisation utilise-t-elle des normes et directives reconnues (nationalement/internationalement) pour fournir des services ?</t>
    </r>
  </si>
  <si>
    <r>
      <rPr>
        <sz val="11"/>
        <rFont val="Aparajita"/>
        <family val="2"/>
      </rPr>
      <t xml:space="preserve">L'organisation n'utilise pas des normes reconnues (normes, directives ou protocoles de service nationaux/internationaux) pour la guider dans la fourniture ou la supervision de services.  </t>
    </r>
  </si>
  <si>
    <r>
      <rPr>
        <sz val="11"/>
        <rFont val="Aparajita"/>
        <family val="2"/>
      </rPr>
      <t xml:space="preserve">L'organisation est en train de s'aligner sur des normes, directives ou protocoles de service nationaux/internationaux reconnus pour la guider dans la fourniture ou la supervision de services.   </t>
    </r>
  </si>
  <si>
    <r>
      <rPr>
        <sz val="11"/>
        <rFont val="Aparajita"/>
        <family val="2"/>
      </rPr>
      <t>L'organisation s'est alignée sur des normes, directives et protocoles (nationaux/internationaux) reconnus. Cependant, elle ne les utilise pas/n'y fait pas référence pour la fourniture ou la supervision des services.</t>
    </r>
  </si>
  <si>
    <r>
      <rPr>
        <sz val="11"/>
        <rFont val="Aparajita"/>
        <family val="2"/>
      </rPr>
      <t xml:space="preserve">L'organisation s'est alignée sur des normes, directives et protocoles (nationaux/internationaux) reconnus. Cependant, elle ne les utilise pas toujours/n'y fait pas toujours référence pour la fourniture ou la supervision des services. </t>
    </r>
  </si>
  <si>
    <r>
      <rPr>
        <sz val="11"/>
        <rFont val="Aparajita"/>
        <family val="2"/>
      </rPr>
      <t xml:space="preserve">L'organisation utilise des normes et directives reconnues (nationalement/internationalement) pour fournir/superviser des services. L'application des normes et directives est contrôlée régulièrement. </t>
    </r>
  </si>
  <si>
    <r>
      <rPr>
        <sz val="11"/>
        <rFont val="Aparajita"/>
        <family val="2"/>
      </rPr>
      <t>Normes et protocoles ; rapports sur l'assurance qualité ; rapports ou procès-verbaux de réunions sur le lancement ou le développement d'un processus d'amélioration des services.</t>
    </r>
  </si>
  <si>
    <r>
      <rPr>
        <sz val="11"/>
        <color theme="1"/>
        <rFont val="Aparajita"/>
        <family val="2"/>
      </rPr>
      <t>Les membres pertinents du personnel reçoivent-ils une formation périodique sur les normes nationales/internationales de fourniture des services, et bénéficient-ils de cours de recyclage lorsque ces normes sont modifiées ?</t>
    </r>
  </si>
  <si>
    <r>
      <rPr>
        <sz val="11"/>
        <color theme="1"/>
        <rFont val="Aparajita"/>
        <family val="2"/>
      </rPr>
      <t>Les membres du personnel ne reçoivent pas une formation périodique sur les normes nationales/internationales de fourniture des services.</t>
    </r>
  </si>
  <si>
    <r>
      <rPr>
        <sz val="11"/>
        <color theme="1"/>
        <rFont val="Aparajita"/>
        <family val="2"/>
      </rPr>
      <t>L'organisation est en train de relier les organes pertinents pour la formation sur les normes nationales/internationales de fourniture des services.</t>
    </r>
  </si>
  <si>
    <r>
      <rPr>
        <sz val="11"/>
        <color theme="1"/>
        <rFont val="Aparajita"/>
        <family val="2"/>
      </rPr>
      <t xml:space="preserve">Tous les membres pertinents du personnel reçoivent une formation périodique sur les normes nationales/internationales de fourniture des services ainsi que sur les directives et protocoles correspondants. Cependant, aucun cours de recyclage n'est fourni en cas de révision des normes.  </t>
    </r>
  </si>
  <si>
    <r>
      <rPr>
        <sz val="11"/>
        <color theme="1"/>
        <rFont val="Aparajita"/>
        <family val="2"/>
      </rPr>
      <t xml:space="preserve">Tous les membres du personnel reçoivent une formation sur les normes nationales/internationales de fourniture des services ainsi que sur les directives et protocoles correspondants. Des cours de recyclage sont dispensés à certains membres du personnel en cas de révision des normes. </t>
    </r>
  </si>
  <si>
    <r>
      <rPr>
        <sz val="11"/>
        <color theme="1"/>
        <rFont val="Aparajita"/>
        <family val="2"/>
      </rPr>
      <t>Tous les membres pertinents du personnel reçoivent une formation périodique sur les normes nationales/internationales de fourniture des services ainsi que sur les directives et protocoles correspondants. Des cours de recyclage sont dispensés à tous les membres pertinents du personnel en cas de révision des normes.</t>
    </r>
  </si>
  <si>
    <r>
      <rPr>
        <sz val="11"/>
        <color theme="1"/>
        <rFont val="Aparajita"/>
        <family val="2"/>
      </rPr>
      <t xml:space="preserve">Approbations pour la formation ; rapports sur la formation. </t>
    </r>
  </si>
  <si>
    <r>
      <rPr>
        <b/>
        <sz val="11"/>
        <color theme="1"/>
        <rFont val="Aparajita"/>
        <family val="2"/>
      </rPr>
      <t>Note générale pour la catégorie</t>
    </r>
  </si>
  <si>
    <r>
      <rPr>
        <b/>
        <sz val="14"/>
        <color rgb="FF1F497D"/>
        <rFont val="Aparajita"/>
        <family val="2"/>
      </rPr>
      <t xml:space="preserve">Domaine :  Coordination et collaboration </t>
    </r>
  </si>
  <si>
    <r>
      <rPr>
        <b/>
        <sz val="11"/>
        <color theme="0"/>
        <rFont val="Aparajita"/>
        <family val="2"/>
      </rPr>
      <t>Sous-domaine</t>
    </r>
  </si>
  <si>
    <r>
      <rPr>
        <b/>
        <sz val="11"/>
        <color theme="0"/>
        <rFont val="Aparajita"/>
        <family val="2"/>
      </rPr>
      <t>Situation idéale</t>
    </r>
  </si>
  <si>
    <r>
      <rPr>
        <b/>
        <sz val="11"/>
        <color theme="0"/>
        <rFont val="Aparajita"/>
        <family val="2"/>
      </rPr>
      <t>Question clé</t>
    </r>
  </si>
  <si>
    <r>
      <rPr>
        <b/>
        <sz val="11"/>
        <color theme="0"/>
        <rFont val="Aparajita"/>
        <family val="2"/>
      </rPr>
      <t>Niveau de développement</t>
    </r>
  </si>
  <si>
    <r>
      <rPr>
        <b/>
        <sz val="11"/>
        <color theme="0"/>
        <rFont val="Aparajita"/>
        <family val="2"/>
      </rPr>
      <t>Moyens de vérification</t>
    </r>
  </si>
  <si>
    <r>
      <rPr>
        <b/>
        <sz val="11"/>
        <color theme="0"/>
        <rFont val="Aparajita"/>
        <family val="2"/>
      </rPr>
      <t xml:space="preserve">Note de consensus </t>
    </r>
  </si>
  <si>
    <r>
      <rPr>
        <b/>
        <sz val="11"/>
        <color theme="0"/>
        <rFont val="Aparajita"/>
        <family val="2"/>
      </rPr>
      <t>Commentaires</t>
    </r>
  </si>
  <si>
    <r>
      <rPr>
        <b/>
        <sz val="11"/>
        <color theme="0"/>
        <rFont val="Aparajita"/>
        <family val="2"/>
      </rPr>
      <t>Note générale de la sous-catégorie</t>
    </r>
  </si>
  <si>
    <r>
      <rPr>
        <b/>
        <sz val="11"/>
        <color theme="0"/>
        <rFont val="Aparajita"/>
        <family val="2"/>
      </rPr>
      <t>Niveau 1</t>
    </r>
  </si>
  <si>
    <r>
      <rPr>
        <b/>
        <sz val="11"/>
        <color theme="0"/>
        <rFont val="Aparajita"/>
        <family val="2"/>
      </rPr>
      <t>Niveau 2</t>
    </r>
  </si>
  <si>
    <r>
      <rPr>
        <b/>
        <sz val="11"/>
        <color theme="0"/>
        <rFont val="Aparajita"/>
        <family val="2"/>
      </rPr>
      <t>Niveau 3</t>
    </r>
  </si>
  <si>
    <r>
      <rPr>
        <b/>
        <sz val="11"/>
        <color theme="0"/>
        <rFont val="Aparajita"/>
        <family val="2"/>
      </rPr>
      <t>Niveau 4</t>
    </r>
  </si>
  <si>
    <r>
      <rPr>
        <b/>
        <sz val="11"/>
        <color theme="0"/>
        <rFont val="Aparajita"/>
        <family val="2"/>
      </rPr>
      <t>Niveau 5</t>
    </r>
  </si>
  <si>
    <r>
      <rPr>
        <b/>
        <sz val="11"/>
        <rFont val="Aparajita"/>
        <family val="2"/>
      </rPr>
      <t>Plateformes de coordination</t>
    </r>
  </si>
  <si>
    <r>
      <rPr>
        <sz val="11"/>
        <rFont val="Aparajita"/>
        <family val="2"/>
      </rPr>
      <t>L'organisation a des plateformes de coordination avec ses partenaires. Des réunions périodiques sont planifiées et organisées, et elles sont guidées par un mandat très clair. Il existe un mécanisme de suivi pour le feed-back sur les questions de coordination.</t>
    </r>
  </si>
  <si>
    <r>
      <rPr>
        <sz val="11"/>
        <rFont val="Aparajita"/>
        <family val="2"/>
      </rPr>
      <t>Existe-t-il des plateformes de coordination avec l'organisation et ses différents partenaires et sont-elles conformes aux stipulation du mandat ? Existe-il un mécanisme de feed-back entre l'organisation et ses partenaires ?</t>
    </r>
  </si>
  <si>
    <r>
      <rPr>
        <sz val="11"/>
        <rFont val="Aparajita"/>
        <family val="2"/>
      </rPr>
      <t>Aucune plateforme de coordination n'a été établie entre l'organisation et ses partenaires.</t>
    </r>
  </si>
  <si>
    <r>
      <rPr>
        <sz val="11"/>
        <rFont val="Aparajita"/>
        <family val="2"/>
      </rPr>
      <t>L'organisation a des plateformes de coordination avec ses partenaires et un mandat a été préparé, mais aucune réunion n'a eu lieu.</t>
    </r>
  </si>
  <si>
    <r>
      <rPr>
        <sz val="11"/>
        <rFont val="Aparajita"/>
        <family val="2"/>
      </rPr>
      <t xml:space="preserve">L'organisation a des plateformes de coordination avec ses partenaires et un mandat finalisé. Aucune réunion n'est organisée en dépit de l'existence du mandat. </t>
    </r>
  </si>
  <si>
    <r>
      <rPr>
        <sz val="11"/>
        <rFont val="Aparajita"/>
        <family val="2"/>
      </rPr>
      <t>L'organisation a des plateformes de coordination avec ses partenaires, et des réunions sont tenues régulièrement conformément au mandat. Cependant, aucun mécanisme de feed-back n'est en place.</t>
    </r>
  </si>
  <si>
    <r>
      <rPr>
        <sz val="11"/>
        <rFont val="Aparajita"/>
        <family val="2"/>
      </rPr>
      <t xml:space="preserve">L'organisation a des plateformes de coordination avec ses partenaires, et des réunions sont tenues régulièrement conformément au mandat. Les problèmes de coordination sont identifiés régulièrement et un mécanisme est en place pour le feed-back.                                                                                            </t>
    </r>
  </si>
  <si>
    <r>
      <rPr>
        <sz val="11"/>
        <rFont val="Aparajita"/>
        <family val="2"/>
      </rPr>
      <t>Liste des plateformes de coordination établies ; liste  des membres/participants à ces plateformes ; mandat préliminaire ou final pour les forums : ordre du jour et procès-verbal des réunions ; rapports sur les questions traitées ou le feed-back ; rapports ou procès-verbaux de réunions lançant ou développant des mandats ; procès-verbaux de réunions de groupes de travail technique et de planification/d'actions communes.</t>
    </r>
  </si>
  <si>
    <r>
      <rPr>
        <b/>
        <sz val="11"/>
        <rFont val="Aparajita"/>
        <family val="2"/>
      </rPr>
      <t>Rôles de coordination</t>
    </r>
  </si>
  <si>
    <r>
      <rPr>
        <sz val="11"/>
        <rFont val="Aparajita"/>
        <family val="2"/>
      </rPr>
      <t xml:space="preserve">L'organisation exerce ses rôles mandatés de coordination et de facilitation, et elle a des interactions avec d'autres parties prenantes pour fournir des services.  </t>
    </r>
  </si>
  <si>
    <r>
      <rPr>
        <sz val="11"/>
        <rFont val="Aparajita"/>
        <family val="2"/>
      </rPr>
      <t xml:space="preserve">L'organisation a-t-elle un mandat documenté de coordination et de facilitation ? </t>
    </r>
  </si>
  <si>
    <r>
      <rPr>
        <sz val="11"/>
        <rFont val="Aparajita"/>
        <family val="2"/>
      </rPr>
      <t>L'organisation n'a pas de rôle documenté de coordination et de facilitation.</t>
    </r>
  </si>
  <si>
    <r>
      <rPr>
        <sz val="11"/>
        <rFont val="Aparajita"/>
        <family val="2"/>
      </rPr>
      <t>Le rôle de coordination et de facilitation de l'organisation est connu mais n'est pas documenté.</t>
    </r>
  </si>
  <si>
    <r>
      <rPr>
        <sz val="11"/>
        <rFont val="Aparajita"/>
        <family val="2"/>
      </rPr>
      <t xml:space="preserve">Le rôle de coordination et de facilitation de l'organisation est clair et documenté, mais elle n'a pas d'interactions avec d'autres parties prenantes pour fournir des services. </t>
    </r>
  </si>
  <si>
    <r>
      <rPr>
        <sz val="11"/>
        <rFont val="Aparajita"/>
        <family val="2"/>
      </rPr>
      <t>Le rôle de coordination et de facilitation de l'organisation est clairement documenté et connu par le personnel, mais l'organisation travaille parfois en dehors de son mandat.</t>
    </r>
  </si>
  <si>
    <r>
      <rPr>
        <sz val="11"/>
        <rFont val="Aparajita"/>
        <family val="2"/>
      </rPr>
      <t>L'organisation a un rôle clairement documenté de coordination et de facilitation. Elle exerce ce rôle et a des interactions avec d'autres parties prenantes pour fournir des services.</t>
    </r>
  </si>
  <si>
    <r>
      <rPr>
        <sz val="11"/>
        <rFont val="Aparajita"/>
        <family val="2"/>
      </rPr>
      <t>Document de mandat de coordination de l'organisation ; textes des politiques ; rapports/procès-verbaux des réunions de coordination ; plans stratégiques/opérationnels montrant les activités alignées sur le mandat ; liste des participants aux réunions avec les partenaires.</t>
    </r>
  </si>
  <si>
    <r>
      <rPr>
        <b/>
        <sz val="11"/>
        <rFont val="Aparajita"/>
        <family val="2"/>
      </rPr>
      <t>Engagement stratégique et soutien des parties prenantes</t>
    </r>
  </si>
  <si>
    <r>
      <rPr>
        <sz val="11"/>
        <rFont val="Aparajita"/>
        <family val="2"/>
      </rPr>
      <t>L'organisation a identifié des réseaux fonctionnels et d'autres partenaires, et elle est en train de mobiliser et d'aider les parties prenantes à fournir des services, à organiser des partages de connaissances, à apprendre des leçons et à recevoir du feed-back.</t>
    </r>
  </si>
  <si>
    <r>
      <rPr>
        <sz val="11"/>
        <rFont val="Aparajita"/>
        <family val="2"/>
      </rPr>
      <t>L'organisation a-t-elle identifié et engagé ses partenaires et ses parties prenantes clés pour fournir des services ?</t>
    </r>
  </si>
  <si>
    <r>
      <rPr>
        <sz val="11"/>
        <rFont val="Aparajita"/>
        <family val="2"/>
      </rPr>
      <t>L'organisation n'a pas identifié ses partenaires et ses parties prenantes clés.</t>
    </r>
  </si>
  <si>
    <r>
      <rPr>
        <sz val="11"/>
        <rFont val="Aparajita"/>
        <family val="2"/>
      </rPr>
      <t>La liste des partenaires et parties prenantes clés de l'organisation est en train d'être développée ; elle n'est pas encore complète.</t>
    </r>
  </si>
  <si>
    <r>
      <rPr>
        <sz val="11"/>
        <rFont val="Aparajita"/>
        <family val="2"/>
      </rPr>
      <t>L'organisation a identifié ses partenaires et ses parties prenantes clés, mais elle ne les a pas engagés.</t>
    </r>
  </si>
  <si>
    <r>
      <rPr>
        <sz val="11"/>
        <rFont val="Aparajita"/>
        <family val="2"/>
      </rPr>
      <t>L'organisation a identifié ses partenaires et ses parties prenantes clés, elle les a engagés mais elle ne leur fournit pas d'assistance pour mobiliser et fournir des services.</t>
    </r>
  </si>
  <si>
    <r>
      <rPr>
        <sz val="11"/>
        <rFont val="Aparajita"/>
        <family val="2"/>
      </rPr>
      <t xml:space="preserve">L'organisation a identifié des réseaux fonctionnels et d'autres partenaires, et elle est en train de mobiliser et d'aider les parties prenantes à fournir des services, à organiser des partages de connaissances, à apprendre des leçons et à recevoir du feed-back. </t>
    </r>
  </si>
  <si>
    <r>
      <rPr>
        <sz val="11"/>
        <rFont val="Aparajita"/>
        <family val="2"/>
      </rPr>
      <t>Liste des parties prenantes et des groupements de parties prenantes ; rapports ou procès-verbaux des réunions avec les parties prenantes ; rapports d'assistance ou soutien accordé aux parties prenantes.</t>
    </r>
  </si>
  <si>
    <r>
      <rPr>
        <b/>
        <sz val="11"/>
        <color theme="1"/>
        <rFont val="Aparajita"/>
        <family val="2"/>
      </rPr>
      <t>Note générale pour la catégorie</t>
    </r>
  </si>
  <si>
    <r>
      <rPr>
        <b/>
        <sz val="11"/>
        <color theme="0"/>
        <rFont val="Aparajita"/>
        <family val="2"/>
      </rPr>
      <t>Sous-domaine</t>
    </r>
  </si>
  <si>
    <r>
      <rPr>
        <b/>
        <sz val="11"/>
        <color theme="0"/>
        <rFont val="Aparajita"/>
        <family val="2"/>
      </rPr>
      <t>Situation idéale</t>
    </r>
  </si>
  <si>
    <r>
      <rPr>
        <b/>
        <sz val="11"/>
        <color theme="0"/>
        <rFont val="Aparajita"/>
        <family val="2"/>
      </rPr>
      <t>Question clé</t>
    </r>
  </si>
  <si>
    <r>
      <rPr>
        <b/>
        <sz val="11"/>
        <color theme="0"/>
        <rFont val="Aparajita"/>
        <family val="2"/>
      </rPr>
      <t>Niveau de développement</t>
    </r>
  </si>
  <si>
    <r>
      <rPr>
        <b/>
        <sz val="11"/>
        <color theme="0"/>
        <rFont val="Aparajita"/>
        <family val="2"/>
      </rPr>
      <t>Moyens de vérification</t>
    </r>
  </si>
  <si>
    <r>
      <rPr>
        <b/>
        <sz val="11"/>
        <color theme="0"/>
        <rFont val="Aparajita"/>
        <family val="2"/>
      </rPr>
      <t xml:space="preserve">Note de consensus </t>
    </r>
  </si>
  <si>
    <r>
      <rPr>
        <b/>
        <sz val="11"/>
        <color theme="0"/>
        <rFont val="Aparajita"/>
        <family val="2"/>
      </rPr>
      <t>Commentaires</t>
    </r>
  </si>
  <si>
    <r>
      <rPr>
        <b/>
        <sz val="11"/>
        <color theme="0"/>
        <rFont val="Aparajita"/>
        <family val="2"/>
      </rPr>
      <t>Note générale de la sous-catégorie</t>
    </r>
  </si>
  <si>
    <r>
      <rPr>
        <b/>
        <sz val="11"/>
        <color theme="0"/>
        <rFont val="Aparajita"/>
        <family val="2"/>
      </rPr>
      <t>Niveau 1</t>
    </r>
  </si>
  <si>
    <r>
      <rPr>
        <b/>
        <sz val="11"/>
        <color theme="0"/>
        <rFont val="Aparajita"/>
        <family val="2"/>
      </rPr>
      <t>Niveau 2</t>
    </r>
  </si>
  <si>
    <r>
      <rPr>
        <b/>
        <sz val="11"/>
        <color theme="0"/>
        <rFont val="Aparajita"/>
        <family val="2"/>
      </rPr>
      <t>Niveau 3</t>
    </r>
  </si>
  <si>
    <r>
      <rPr>
        <b/>
        <sz val="11"/>
        <color theme="0"/>
        <rFont val="Aparajita"/>
        <family val="2"/>
      </rPr>
      <t>Niveau 4</t>
    </r>
  </si>
  <si>
    <r>
      <rPr>
        <b/>
        <sz val="11"/>
        <color theme="0"/>
        <rFont val="Aparajita"/>
        <family val="2"/>
      </rPr>
      <t>Niveau 5</t>
    </r>
  </si>
  <si>
    <r>
      <rPr>
        <b/>
        <sz val="10"/>
        <rFont val="Aparajita"/>
        <family val="2"/>
      </rPr>
      <t>Théorie des CCS</t>
    </r>
  </si>
  <si>
    <r>
      <rPr>
        <b/>
        <sz val="10"/>
        <rFont val="Aparajita"/>
        <family val="2"/>
      </rPr>
      <t>L'organisation utilise la théorie comme fondement de son programme de CCCS. Toutes les interventions ont une description de la théorie (ou des théories) qui décrit comment et pourquoi le programme fonctionnera.</t>
    </r>
  </si>
  <si>
    <r>
      <rPr>
        <sz val="10"/>
        <rFont val="Calibri"/>
        <family val="2"/>
      </rPr>
      <t>L'organisation a-t-elle une description écrite de la théorie ou des théories expliquant son programme de CCCS ?</t>
    </r>
  </si>
  <si>
    <r>
      <rPr>
        <sz val="10"/>
        <color theme="1"/>
        <rFont val="Calibri"/>
        <family val="2"/>
      </rPr>
      <t>Le personnel du programme ne connaît pas les théories des communications.</t>
    </r>
  </si>
  <si>
    <r>
      <rPr>
        <sz val="10"/>
        <color theme="1"/>
        <rFont val="Calibri"/>
        <family val="2"/>
      </rPr>
      <t>Le personnel du programme peut décrire ou un plusieurs théories des communications.</t>
    </r>
  </si>
  <si>
    <r>
      <rPr>
        <sz val="10"/>
        <color theme="1"/>
        <rFont val="Calibri"/>
        <family val="2"/>
      </rPr>
      <t>Le personnel du programme peut utiliser une théorie dans la conception d'un programme, mais il n'utiliser pas cette théorie dans la mise en œuvre du programme au quotidien.</t>
    </r>
  </si>
  <si>
    <r>
      <rPr>
        <sz val="10"/>
        <color theme="1"/>
        <rFont val="Calibri"/>
        <family val="2"/>
      </rPr>
      <t>Le personnel du programme utilise une théorie dans la conception d'un programme et à d'autres points clés.</t>
    </r>
  </si>
  <si>
    <r>
      <rPr>
        <sz val="10"/>
        <color theme="1"/>
        <rFont val="Calibri"/>
        <family val="2"/>
      </rPr>
      <t>Le personnel du programme comprend de multiples théories des communications et peut décrire comment en choisir une et l'appliquer concrètement.</t>
    </r>
  </si>
  <si>
    <r>
      <rPr>
        <sz val="10"/>
        <color theme="1"/>
        <rFont val="Calibri"/>
        <family val="2"/>
      </rPr>
      <t>Stratégies de communications et plans de travail ; entretiens avec le personnel.</t>
    </r>
  </si>
  <si>
    <r>
      <rPr>
        <b/>
        <sz val="10"/>
        <rFont val="Aparajita"/>
        <family val="2"/>
      </rPr>
      <t>Stratégie de communication</t>
    </r>
  </si>
  <si>
    <r>
      <rPr>
        <b/>
        <sz val="10"/>
        <rFont val="Aparajita"/>
        <family val="2"/>
      </rPr>
      <t>L'organisation conçoit, utilise et révise régulièrement des stratégies de communication pour guider son travail.</t>
    </r>
  </si>
  <si>
    <r>
      <rPr>
        <sz val="10"/>
        <rFont val="Calibri"/>
        <family val="2"/>
      </rPr>
      <t>L'organisation a-t-elle une stratégie de communication documentée et à jour ?</t>
    </r>
  </si>
  <si>
    <r>
      <rPr>
        <sz val="10"/>
        <color theme="1"/>
        <rFont val="Calibri"/>
        <family val="2"/>
      </rPr>
      <t>L'organisation n'utilise généralement pas de stratégie de communication pour guider ses interventions en matière de communications.</t>
    </r>
  </si>
  <si>
    <r>
      <rPr>
        <sz val="10"/>
        <color theme="1"/>
        <rFont val="Calibri"/>
        <family val="2"/>
      </rPr>
      <t>L'organisation utilise parfois des stratégies de communication pour certains programmes de communication.</t>
    </r>
  </si>
  <si>
    <r>
      <rPr>
        <sz val="10"/>
        <color theme="1"/>
        <rFont val="Calibri"/>
        <family val="2"/>
      </rPr>
      <t>L'organisation utilise une stratégie de communication, mais seulement au début du programme.</t>
    </r>
  </si>
  <si>
    <r>
      <rPr>
        <sz val="10"/>
        <color theme="1"/>
        <rFont val="Calibri"/>
        <family val="2"/>
      </rPr>
      <t>L'organisation utilise une stratégie de communication, mais seulement au début du programme et une fois par an ensuite, lors de la planification des travaux.</t>
    </r>
  </si>
  <si>
    <r>
      <rPr>
        <sz val="10"/>
        <color theme="1"/>
        <rFont val="Calibri"/>
        <family val="2"/>
      </rPr>
      <t>Chaque intervention ou programme individuel a une stratégie de communication qui est consultée et mise à jour régulièrement en fonction des résultats, du contexte et des nouvelles données.</t>
    </r>
  </si>
  <si>
    <r>
      <rPr>
        <sz val="10"/>
        <color theme="1"/>
        <rFont val="Calibri"/>
        <family val="2"/>
      </rPr>
      <t>Stratégie de communication ; plan de travail</t>
    </r>
  </si>
  <si>
    <r>
      <rPr>
        <b/>
        <sz val="10"/>
        <rFont val="Aparajita"/>
        <family val="2"/>
      </rPr>
      <t>Voies de communication</t>
    </r>
  </si>
  <si>
    <r>
      <rPr>
        <b/>
        <sz val="10"/>
        <rFont val="Aparajita"/>
        <family val="2"/>
      </rPr>
      <t>L'organisation utilise de multiples voies de communication (y compris ICT) dans un cadre intégré produisant des renforcements mutuels pour la CCCS.</t>
    </r>
  </si>
  <si>
    <r>
      <rPr>
        <sz val="10"/>
        <rFont val="Calibri"/>
        <family val="2"/>
      </rPr>
      <t>L'organisation a-t-elle une liste des interventions utilisées par domaine d'interventions ?</t>
    </r>
  </si>
  <si>
    <r>
      <rPr>
        <sz val="10"/>
        <color theme="1"/>
        <rFont val="Calibri"/>
        <family val="2"/>
      </rPr>
      <t>Les interventions de l'organisation dans le domaine des communications utilisent un support (télévision, radio, presse écrite ou ICT).</t>
    </r>
  </si>
  <si>
    <r>
      <rPr>
        <sz val="10"/>
        <color theme="1"/>
        <rFont val="Calibri"/>
        <family val="2"/>
      </rPr>
      <t>Les interventions de l'organisation dans le domaine des communications utilisent de multiples supports, mais ils ne se renforcent pas mutuellement.</t>
    </r>
  </si>
  <si>
    <r>
      <rPr>
        <sz val="10"/>
        <color theme="1"/>
        <rFont val="Calibri"/>
        <family val="2"/>
      </rPr>
      <t>Les interventions de l'organisation dans le domaine des communications ont certains composants multimédia qui se renforcent mutuellement.</t>
    </r>
  </si>
  <si>
    <r>
      <rPr>
        <sz val="10"/>
        <color theme="1"/>
        <rFont val="Calibri"/>
        <family val="2"/>
      </rPr>
      <t>Les interventions de l'organisation dans le domaine des communications utilisent régulièrement des composants multimédia qui se renforcent mutuellement.</t>
    </r>
  </si>
  <si>
    <r>
      <rPr>
        <sz val="10"/>
        <color theme="1"/>
        <rFont val="Calibri"/>
        <family val="2"/>
      </rPr>
      <t>Les interventions de l'organisation dans le domaine des communications utilisent de multiples supports de façon créatives et se renforçant mutuellement ; le choix des supports s'appuie sur des preuve factuelles et des théories.</t>
    </r>
  </si>
  <si>
    <r>
      <rPr>
        <sz val="10"/>
        <color theme="1"/>
        <rFont val="Calibri"/>
        <family val="2"/>
      </rPr>
      <t>Stratégie de communication ; plan médiatique</t>
    </r>
  </si>
  <si>
    <r>
      <rPr>
        <b/>
        <sz val="10"/>
        <rFont val="Aparajita"/>
        <family val="2"/>
      </rPr>
      <t>Élaboration du message</t>
    </r>
  </si>
  <si>
    <r>
      <rPr>
        <b/>
        <sz val="10"/>
        <rFont val="Aparajita"/>
        <family val="2"/>
      </rPr>
      <t>Le processus de conception des messages de l'organisation utilise des données et des théories d'analyse de la situation pour choisir, adapter et classer les messages par ordre de priorité. Si d'autres programmes ont des messages similaires, l'organisation s'efforce d'harmoniser les messages.</t>
    </r>
  </si>
  <si>
    <r>
      <rPr>
        <sz val="10"/>
        <rFont val="Calibri"/>
        <family val="2"/>
      </rPr>
      <t>L'organisation a-t-elle une procédure ou un processus écrit pour formuler les messages ?</t>
    </r>
  </si>
  <si>
    <r>
      <rPr>
        <sz val="10"/>
        <color theme="1"/>
        <rFont val="Calibri"/>
        <family val="2"/>
      </rPr>
      <t>Le personnel d'un programme n'utilise pas régulièrement de données pour guider la conception du message.</t>
    </r>
  </si>
  <si>
    <r>
      <rPr>
        <sz val="10"/>
        <color theme="1"/>
        <rFont val="Calibri"/>
        <family val="2"/>
      </rPr>
      <t>Le personnel d'un programme utilise parfois des données pour la conception du message.</t>
    </r>
  </si>
  <si>
    <r>
      <rPr>
        <sz val="10"/>
        <color theme="1"/>
        <rFont val="Calibri"/>
        <family val="2"/>
      </rPr>
      <t>Le personnel d'un programme utilise régulièrement des données pour le processus de conception du message.</t>
    </r>
  </si>
  <si>
    <r>
      <rPr>
        <sz val="10"/>
        <color theme="1"/>
        <rFont val="Calibri"/>
        <family val="2"/>
      </rPr>
      <t>Le personnel d'un programme utilise régulièrement de nouvelles données pour éclairer le processus de conception du message.</t>
    </r>
  </si>
  <si>
    <r>
      <rPr>
        <sz val="10"/>
        <color theme="1"/>
        <rFont val="Calibri"/>
        <family val="2"/>
      </rPr>
      <t>Pour la plupart des interventions ou toutes les interventions, le personnel du programme peut décrire comment des données particulières peuvent avoir influencé des messages particuliers et comment les messages auraient été différents ou on été différents en fonction des changements dans les données et le contexte.</t>
    </r>
  </si>
  <si>
    <r>
      <rPr>
        <sz val="10"/>
        <color theme="1"/>
        <rFont val="Calibri"/>
        <family val="2"/>
      </rPr>
      <t>Stratégie de communication ; rapports de recherche ; analyse de la situation</t>
    </r>
  </si>
  <si>
    <r>
      <rPr>
        <b/>
        <sz val="10"/>
        <rFont val="Aparajita"/>
        <family val="2"/>
      </rPr>
      <t>Conception des produits</t>
    </r>
  </si>
  <si>
    <r>
      <rPr>
        <b/>
        <sz val="10"/>
        <rFont val="Aparajita"/>
        <family val="2"/>
      </rPr>
      <t>Les produits de l'organisation soutiennent les objectifs de la stratégie de communication et découlent des décisions prises sur les voies de communication et les messages.</t>
    </r>
  </si>
  <si>
    <r>
      <rPr>
        <sz val="10"/>
        <rFont val="Calibri"/>
        <family val="2"/>
      </rPr>
      <t>L'organisation a-t-elle un processus documenté pour concevoir des produits de CCCS pour qu'ils soient alignés sur la stratégie de communication ?</t>
    </r>
  </si>
  <si>
    <r>
      <rPr>
        <sz val="10"/>
        <color theme="1"/>
        <rFont val="Calibri"/>
        <family val="2"/>
      </rPr>
      <t>La stratégie de communication et le développement des produits ne correspondent pas.</t>
    </r>
  </si>
  <si>
    <r>
      <rPr>
        <sz val="10"/>
        <color theme="1"/>
        <rFont val="Calibri"/>
        <family val="2"/>
      </rPr>
      <t>Les produits sont surtout décrits dans la stratégie et servent surtout à soutenir les objectifs.</t>
    </r>
  </si>
  <si>
    <r>
      <rPr>
        <sz val="10"/>
        <color theme="1"/>
        <rFont val="Calibri"/>
        <family val="2"/>
      </rPr>
      <t>Les produits reflètent totalement la stratégie de communication et ses objectifs dès le lancement du projet.</t>
    </r>
  </si>
  <si>
    <r>
      <rPr>
        <sz val="10"/>
        <color theme="1"/>
        <rFont val="Calibri"/>
        <family val="2"/>
      </rPr>
      <t xml:space="preserve">Les produits reflètent totalement la stratégie de communication et sont examinés lors de jalons importants (comme le plan de travail). </t>
    </r>
  </si>
  <si>
    <r>
      <rPr>
        <sz val="10"/>
        <color theme="1"/>
        <rFont val="Calibri"/>
        <family val="2"/>
      </rPr>
      <t>Les produits de communication sont développés et adaptés pour répondre à des objectifs spécifiques dans la stratégie de communication, et ils changent parallèlement à la stratégie.</t>
    </r>
  </si>
  <si>
    <r>
      <rPr>
        <sz val="10"/>
        <color theme="1"/>
        <rFont val="Calibri"/>
        <family val="2"/>
      </rPr>
      <t>Stratégie de communication ; synthèses créatrices ; produits de communication.</t>
    </r>
  </si>
  <si>
    <r>
      <rPr>
        <b/>
        <sz val="10"/>
        <rFont val="Aparajita"/>
        <family val="2"/>
      </rPr>
      <t>Les produits de communication sont testés au préalable auprès de certains publics et ils sont modifiés en fonction des résultats de ces tests.</t>
    </r>
  </si>
  <si>
    <r>
      <rPr>
        <sz val="10"/>
        <rFont val="Calibri"/>
        <family val="2"/>
      </rPr>
      <t>L'organisation a-t-elle des instructions ou des directives pour tester au préalable les documents de CCCS ?</t>
    </r>
  </si>
  <si>
    <r>
      <rPr>
        <sz val="10"/>
        <color theme="1"/>
        <rFont val="Calibri"/>
        <family val="2"/>
      </rPr>
      <t>Le personnel du programme ne teste généralement pas au préalable les documents de communication.</t>
    </r>
  </si>
  <si>
    <r>
      <rPr>
        <sz val="10"/>
        <color theme="1"/>
        <rFont val="Calibri"/>
        <family val="2"/>
      </rPr>
      <t>Le personnel du programme teste parfois au préalable les documents de communication.</t>
    </r>
  </si>
  <si>
    <r>
      <rPr>
        <sz val="10"/>
        <color theme="1"/>
        <rFont val="Calibri"/>
        <family val="2"/>
      </rPr>
      <t>Le personnel du programme teste régulièrement au préalable les documents de communication.</t>
    </r>
  </si>
  <si>
    <r>
      <rPr>
        <sz val="10"/>
        <color theme="1"/>
        <rFont val="Calibri"/>
        <family val="2"/>
      </rPr>
      <t>Le personnel du programme teste toujours au préalable les documents de communication.</t>
    </r>
  </si>
  <si>
    <r>
      <rPr>
        <sz val="10"/>
        <color theme="1"/>
        <rFont val="Calibri"/>
        <family val="2"/>
      </rPr>
      <t>Le personnel du programme teste au préalable tous les documents de communication et peut décrire ce qu'il apprend de ces tests ainsi que les modifications qu'ils entraînent.</t>
    </r>
  </si>
  <si>
    <r>
      <rPr>
        <sz val="10"/>
        <color theme="1"/>
        <rFont val="Calibri"/>
        <family val="2"/>
      </rPr>
      <t>Stratégie de communication ; rapports sur les tests préalables.</t>
    </r>
  </si>
  <si>
    <r>
      <rPr>
        <b/>
        <sz val="10"/>
        <rFont val="Aparajita"/>
        <family val="2"/>
      </rPr>
      <t xml:space="preserve">La qualité de la production de l'organisation est égale ou supérieure aux produits de consommation de type similaire pour le public ciblé. </t>
    </r>
  </si>
  <si>
    <r>
      <rPr>
        <sz val="10"/>
        <rFont val="Calibri"/>
        <family val="2"/>
      </rPr>
      <t>L'organisation a-t-elle un processus documenté pour la production de documents ?</t>
    </r>
  </si>
  <si>
    <r>
      <rPr>
        <sz val="10"/>
        <color theme="1"/>
        <rFont val="Calibri"/>
        <family val="2"/>
      </rPr>
      <t>Les produits de communication sont de qualité inférieure à ceux des normes locales, à la fois en termes de valeur de production et de conception.</t>
    </r>
  </si>
  <si>
    <r>
      <rPr>
        <sz val="10"/>
        <color theme="1"/>
        <rFont val="Calibri"/>
        <family val="2"/>
      </rPr>
      <t>Les produits de communication sont de qualité inférieure à ceux des normes locales dans certains domaines.</t>
    </r>
  </si>
  <si>
    <r>
      <rPr>
        <sz val="10"/>
        <color theme="1"/>
        <rFont val="Calibri"/>
        <family val="2"/>
      </rPr>
      <t xml:space="preserve">Les produits de communication sont de qualité équivalente à ceux des normes locales. </t>
    </r>
  </si>
  <si>
    <r>
      <rPr>
        <sz val="10"/>
        <color theme="1"/>
        <rFont val="Calibri"/>
        <family val="2"/>
      </rPr>
      <t>Les produits de communication sont de qualité supérieure à ceux des normes locales dans l'un des domaines suivants : conception, créativité, valeur de production.</t>
    </r>
  </si>
  <si>
    <r>
      <rPr>
        <sz val="10"/>
        <color theme="1"/>
        <rFont val="Calibri"/>
        <family val="2"/>
      </rPr>
      <t>Les produits de communication sont de qualité supérieure à ceux des normes locales en matière de conception, de créativité et de valeur de production.</t>
    </r>
  </si>
  <si>
    <r>
      <rPr>
        <sz val="10"/>
        <color theme="1"/>
        <rFont val="Calibri"/>
        <family val="2"/>
      </rPr>
      <t>Produits de communication</t>
    </r>
  </si>
  <si>
    <r>
      <rPr>
        <b/>
        <sz val="10"/>
        <rFont val="Aparajita"/>
        <family val="2"/>
      </rPr>
      <t>Plaidoyer</t>
    </r>
  </si>
  <si>
    <r>
      <rPr>
        <b/>
        <sz val="10"/>
        <rFont val="Aparajita"/>
        <family val="2"/>
      </rPr>
      <t>L'organisation utilise une stratégie de plaidoyer pour changer les politiques, les règlements, les directives et les budgets ayant un impact sur la santé. L'organisation utilise une stratégie de plaidoyer pour conceptualiser et planifier son travail de plaidoyer.</t>
    </r>
  </si>
  <si>
    <r>
      <rPr>
        <sz val="10"/>
        <rFont val="Calibri"/>
        <family val="2"/>
      </rPr>
      <t>L'organisation a-t-elle une approche documentée en matière de plaidoyer ?</t>
    </r>
  </si>
  <si>
    <r>
      <rPr>
        <sz val="10"/>
        <color theme="1"/>
        <rFont val="Calibri"/>
        <family val="2"/>
      </rPr>
      <t>L'organisation n'utilise pas de plaidoyer pour atteindre les objectifs de ses programmes.</t>
    </r>
  </si>
  <si>
    <r>
      <rPr>
        <sz val="10"/>
        <color theme="1"/>
        <rFont val="Calibri"/>
        <family val="2"/>
      </rPr>
      <t>L'organisation utilise le plaidoyer de façon ad hoc à des fins particulières des programmes.</t>
    </r>
  </si>
  <si>
    <r>
      <rPr>
        <sz val="10"/>
        <color theme="1"/>
        <rFont val="Calibri"/>
        <family val="2"/>
      </rPr>
      <t>L'organisation inclut régulièrement le plaidoyer dans ses activités de communication pour atteindre les objectifs d'un programme.</t>
    </r>
  </si>
  <si>
    <r>
      <rPr>
        <sz val="10"/>
        <color theme="1"/>
        <rFont val="Calibri"/>
        <family val="2"/>
      </rPr>
      <t>L'organisation inclut régulièrement le plaidoyer comme approche distincte dans le cadre de sa stratégie de communication pour atteindre les objectifs d'un programme.</t>
    </r>
  </si>
  <si>
    <r>
      <rPr>
        <sz val="10"/>
        <color theme="1"/>
        <rFont val="Calibri"/>
        <family val="2"/>
      </rPr>
      <t>L'organisation inclut régulièrement le plaidoyer comme approche de communication pour atteindre les objectifs d'un programme, et elle élabore des stratégies dans ce but.</t>
    </r>
  </si>
  <si>
    <r>
      <rPr>
        <sz val="10"/>
        <color theme="1"/>
        <rFont val="Calibri"/>
        <family val="2"/>
      </rPr>
      <t>Stratégie de plaidoyer ; produits de plaidoyer.</t>
    </r>
  </si>
  <si>
    <r>
      <rPr>
        <b/>
        <sz val="10"/>
        <rFont val="Aparajita"/>
        <family val="2"/>
      </rPr>
      <t>Suivi et évaluation</t>
    </r>
  </si>
  <si>
    <r>
      <rPr>
        <b/>
        <sz val="10"/>
        <rFont val="Aparajita"/>
        <family val="2"/>
      </rPr>
      <t>L'organisation inclut toujours des budgets et conduit toujours des activités de suivi et d'évaluation pour ses activités de CCCS.</t>
    </r>
  </si>
  <si>
    <r>
      <rPr>
        <sz val="10"/>
        <rFont val="Calibri"/>
        <family val="2"/>
      </rPr>
      <t>L'organisation a-t-elle un plan de S&amp;E avec un budget correspondant pour ces activités  ?</t>
    </r>
  </si>
  <si>
    <r>
      <rPr>
        <sz val="10"/>
        <color theme="1"/>
        <rFont val="Calibri"/>
        <family val="2"/>
      </rPr>
      <t>L'organisation n'évalue pas systématiquement l'impact d'un programme.</t>
    </r>
  </si>
  <si>
    <r>
      <rPr>
        <sz val="10"/>
        <color theme="1"/>
        <rFont val="Calibri"/>
        <family val="2"/>
      </rPr>
      <t>L'organisation utilise des données de contrôle et d'autres données disponibles pour estimer l'impact.</t>
    </r>
  </si>
  <si>
    <r>
      <rPr>
        <sz val="10"/>
        <color theme="1"/>
        <rFont val="Calibri"/>
        <family val="2"/>
      </rPr>
      <t xml:space="preserve">L'organisation utilise les données disponibles (comme celles d'EDS) pour comprendre l'impact possible. </t>
    </r>
  </si>
  <si>
    <r>
      <rPr>
        <sz val="10"/>
        <color theme="1"/>
        <rFont val="Calibri"/>
        <family val="2"/>
      </rPr>
      <t xml:space="preserve">L'organisation fait des recherches ou engage des chercheurs pour comprendre l'impact possible. </t>
    </r>
  </si>
  <si>
    <r>
      <rPr>
        <sz val="10"/>
        <color theme="1"/>
        <rFont val="Calibri"/>
        <family val="2"/>
      </rPr>
      <t>L'organisation a un personnel capable d'évaluer l'impact des communications, et la plupart des interventions sont évaluées en utilisant la méthodologie appropriée.</t>
    </r>
  </si>
  <si>
    <r>
      <rPr>
        <sz val="10"/>
        <color theme="1"/>
        <rFont val="Calibri"/>
        <family val="2"/>
      </rPr>
      <t>Stratégie de communication ; plan de travail ; rapports de recherche.</t>
    </r>
  </si>
  <si>
    <r>
      <rPr>
        <b/>
        <sz val="11"/>
        <color theme="1"/>
        <rFont val="Aparajita"/>
        <family val="2"/>
      </rPr>
      <t>Note générale pour la catégorie</t>
    </r>
  </si>
  <si>
    <r>
      <rPr>
        <b/>
        <sz val="14"/>
        <color rgb="FF1F497D"/>
        <rFont val="Aparajita"/>
        <family val="2"/>
      </rPr>
      <t>Domaine : Marketing social</t>
    </r>
  </si>
  <si>
    <r>
      <rPr>
        <b/>
        <sz val="11"/>
        <color theme="0"/>
        <rFont val="Aparajita"/>
        <family val="2"/>
      </rPr>
      <t>Sous-domaine</t>
    </r>
  </si>
  <si>
    <r>
      <rPr>
        <b/>
        <sz val="11"/>
        <color theme="0"/>
        <rFont val="Aparajita"/>
        <family val="2"/>
      </rPr>
      <t>Situation idéale</t>
    </r>
  </si>
  <si>
    <r>
      <rPr>
        <b/>
        <sz val="11"/>
        <color theme="0"/>
        <rFont val="Aparajita"/>
        <family val="2"/>
      </rPr>
      <t>Question clé</t>
    </r>
  </si>
  <si>
    <r>
      <rPr>
        <b/>
        <sz val="11"/>
        <color theme="0"/>
        <rFont val="Aparajita"/>
        <family val="2"/>
      </rPr>
      <t>Niveau de développement</t>
    </r>
  </si>
  <si>
    <r>
      <rPr>
        <b/>
        <sz val="11"/>
        <color theme="0"/>
        <rFont val="Aparajita"/>
        <family val="2"/>
      </rPr>
      <t>Moyens de vérification</t>
    </r>
  </si>
  <si>
    <r>
      <rPr>
        <b/>
        <sz val="11"/>
        <color theme="0"/>
        <rFont val="Aparajita"/>
        <family val="2"/>
      </rPr>
      <t xml:space="preserve">Note de consensus </t>
    </r>
  </si>
  <si>
    <r>
      <rPr>
        <b/>
        <sz val="11"/>
        <color theme="0"/>
        <rFont val="Aparajita"/>
        <family val="2"/>
      </rPr>
      <t>Commentaires</t>
    </r>
  </si>
  <si>
    <r>
      <rPr>
        <b/>
        <sz val="11"/>
        <color theme="0"/>
        <rFont val="Aparajita"/>
        <family val="2"/>
      </rPr>
      <t>Note générale de la sous-catégorie</t>
    </r>
  </si>
  <si>
    <r>
      <rPr>
        <b/>
        <sz val="11"/>
        <color theme="0"/>
        <rFont val="Aparajita"/>
        <family val="2"/>
      </rPr>
      <t>Niveau 1</t>
    </r>
  </si>
  <si>
    <r>
      <rPr>
        <b/>
        <sz val="11"/>
        <color theme="0"/>
        <rFont val="Aparajita"/>
        <family val="2"/>
      </rPr>
      <t>Niveau 2</t>
    </r>
  </si>
  <si>
    <r>
      <rPr>
        <b/>
        <sz val="11"/>
        <color theme="0"/>
        <rFont val="Aparajita"/>
        <family val="2"/>
      </rPr>
      <t>Niveau 3</t>
    </r>
  </si>
  <si>
    <r>
      <rPr>
        <b/>
        <sz val="11"/>
        <color theme="0"/>
        <rFont val="Aparajita"/>
        <family val="2"/>
      </rPr>
      <t>Niveau 4</t>
    </r>
  </si>
  <si>
    <r>
      <rPr>
        <b/>
        <sz val="11"/>
        <color theme="0"/>
        <rFont val="Aparajita"/>
        <family val="2"/>
      </rPr>
      <t>Niveau 5</t>
    </r>
  </si>
  <si>
    <r>
      <rPr>
        <b/>
        <sz val="10"/>
        <rFont val="Aparajita"/>
        <family val="2"/>
      </rPr>
      <t>Structure du marketing social</t>
    </r>
  </si>
  <si>
    <r>
      <rPr>
        <b/>
        <sz val="10"/>
        <rFont val="Aparajita"/>
        <family val="2"/>
      </rPr>
      <t>L'organisation a une structure/un département de marketing social établi avec des rôles et des responsabilités clairement définis, et un personnel disposant des compétences appropriées dans toutes les principales disciplines du marketing social.</t>
    </r>
  </si>
  <si>
    <r>
      <rPr>
        <sz val="10"/>
        <rFont val="Calibri"/>
        <family val="2"/>
      </rPr>
      <t>La structure de marketing social a-t-elle des positions et des compétences clairement définies pour couvrir toutes les fonctions de marketing social nécessaires ?</t>
    </r>
  </si>
  <si>
    <r>
      <rPr>
        <sz val="10"/>
        <color theme="1"/>
        <rFont val="Calibri"/>
        <family val="2"/>
      </rPr>
      <t>Le personnel du programme n'a pas d'expérience en marketing social ou commercial.</t>
    </r>
  </si>
  <si>
    <r>
      <rPr>
        <sz val="10"/>
        <color theme="1"/>
        <rFont val="Calibri"/>
        <family val="2"/>
      </rPr>
      <t>Le personnel du programme a une expérience limitée en marketing social ou commercial.</t>
    </r>
  </si>
  <si>
    <r>
      <rPr>
        <sz val="10"/>
        <color theme="1"/>
        <rFont val="Calibri"/>
        <family val="2"/>
      </rPr>
      <t>Le personnel du programme a une certaine expérience en marketing social et/ou commercial, dans les différentes disciplines, y compris le marketing proprement dit, la publicité/promotion, les ventes et la distribution.</t>
    </r>
  </si>
  <si>
    <r>
      <rPr>
        <sz val="10"/>
        <color theme="1"/>
        <rFont val="Calibri"/>
        <family val="2"/>
      </rPr>
      <t>Le personnel du programme a une grande expérience du marketing social, y compris le marketing proprement dit, la publicité/promotion, les ventes, la distribution, la recherche, l'informatique et la compréhension de l'AMT.</t>
    </r>
  </si>
  <si>
    <r>
      <rPr>
        <sz val="10"/>
        <color theme="1"/>
        <rFont val="Calibri"/>
        <family val="2"/>
      </rPr>
      <t>Le personnel du programme a de l'expérience en marketing social et/ou commercial, avec d'excellentes compétences dans toutes les disciplines du marketing social, y compris le marketing proprement dit, la publicité/promotion, les ventes, la distribution, la recherche, l'informatique et la compréhension de l'AMT.</t>
    </r>
  </si>
  <si>
    <r>
      <rPr>
        <sz val="10"/>
        <color theme="1"/>
        <rFont val="Calibri"/>
        <family val="2"/>
      </rPr>
      <t>Organigramme, profils de poste, entretiens avec le personnel.</t>
    </r>
  </si>
  <si>
    <r>
      <rPr>
        <b/>
        <sz val="10"/>
        <rFont val="Aparajita"/>
        <family val="2"/>
      </rPr>
      <t>Plan de marketing produit</t>
    </r>
  </si>
  <si>
    <r>
      <rPr>
        <b/>
        <sz val="10"/>
        <rFont val="Aparajita"/>
        <family val="2"/>
      </rPr>
      <t>L'organisation a un plan de marketing à jour pour chaque produit incorporant des stratégies de positionnement, de fixation du prix, de promotion et de placement (distribution).</t>
    </r>
  </si>
  <si>
    <r>
      <rPr>
        <sz val="10"/>
        <rFont val="Calibri"/>
        <family val="2"/>
      </rPr>
      <t>L'organisation a-t-elle un plan de marketing à jour et approuvé pour chaque produit commercialisé ?</t>
    </r>
  </si>
  <si>
    <r>
      <rPr>
        <sz val="10"/>
        <color theme="1"/>
        <rFont val="Calibri"/>
        <family val="2"/>
      </rPr>
      <t>L'organisation n'a pas de plan de marketing.</t>
    </r>
  </si>
  <si>
    <r>
      <rPr>
        <sz val="10"/>
        <color theme="1"/>
        <rFont val="Calibri"/>
        <family val="2"/>
      </rPr>
      <t>L'organisation a des plans de marketing pour certains produits mais pas systématiquement pour tous les produits.</t>
    </r>
  </si>
  <si>
    <r>
      <rPr>
        <sz val="10"/>
        <color theme="1"/>
        <rFont val="Calibri"/>
        <family val="2"/>
      </rPr>
      <t>L'organisation a un plan de marketing pour la plupart des produits, mais les plans sont utilisés principalement pendant la présentation initiale des produits, et ils ne sont pas toujours mis à jour pendant le reste de leur cycle de vie.  Il apparaît que les décisions de marketing sont éclairées par des études de marché le cas échéant.</t>
    </r>
  </si>
  <si>
    <r>
      <rPr>
        <sz val="10"/>
        <color theme="1"/>
        <rFont val="Calibri"/>
        <family val="2"/>
      </rPr>
      <t>L'organisation utilise des plans de marketing pour la plupart des produits, et ces plans sont mis à jour et consultés régulièrement tout au long du cycle de vie du produit. Il apparaît que les décisions de marketing sont éclairées par des études de marché le cas échéant.</t>
    </r>
  </si>
  <si>
    <r>
      <rPr>
        <sz val="10"/>
        <color theme="1"/>
        <rFont val="Calibri"/>
        <family val="2"/>
      </rPr>
      <t>L'organisation utilise des plans de marketing pour tous les produits ou services mis sur le marché, et le plan est consulté et mis à jour régulièrement sur la base des résultats, du contexte et de la réception de nouvelles données.  Il apparaît que les décisions de marketing sont éclairées par des études de marché le cas échéant. Le plan de marketing inclut une stratégie de segmentation qui soutient l'AMT le cas échéant.</t>
    </r>
  </si>
  <si>
    <r>
      <rPr>
        <sz val="10"/>
        <color theme="1"/>
        <rFont val="Calibri"/>
        <family val="2"/>
      </rPr>
      <t>Plan de marketing</t>
    </r>
  </si>
  <si>
    <r>
      <rPr>
        <b/>
        <sz val="10"/>
        <rFont val="Aparajita"/>
        <family val="2"/>
      </rPr>
      <t>Études de marché</t>
    </r>
  </si>
  <si>
    <r>
      <rPr>
        <b/>
        <sz val="10"/>
        <rFont val="Aparajita"/>
        <family val="2"/>
      </rPr>
      <t>L'organisation a un processus établi pour évaluer la faisabilité des mises sur le marché de nouveaux produits.</t>
    </r>
  </si>
  <si>
    <r>
      <rPr>
        <sz val="10"/>
        <rFont val="Calibri"/>
        <family val="2"/>
      </rPr>
      <t>L'organisation a-t-elle un processus établi pour conduire des études de faisabilité des mises sur le marché de nouveaux produits ?</t>
    </r>
  </si>
  <si>
    <r>
      <rPr>
        <sz val="10"/>
        <color theme="1"/>
        <rFont val="Calibri"/>
        <family val="2"/>
      </rPr>
      <t>L'organisation n'a aucune expérience des études de faisabilité ou de l'analyse des marchés.</t>
    </r>
  </si>
  <si>
    <r>
      <rPr>
        <sz val="10"/>
        <color theme="1"/>
        <rFont val="Calibri"/>
        <family val="2"/>
      </rPr>
      <t>L'organisation a une certaine connaissance et un peu d'expérience des études de faisabilité de mise sur le marché, mais peu de justificatifs documentés.</t>
    </r>
  </si>
  <si>
    <r>
      <rPr>
        <sz val="10"/>
        <color theme="1"/>
        <rFont val="Calibri"/>
        <family val="2"/>
      </rPr>
      <t>Le processus de prise de décisions de l'organisation pour les mises sur le marché de nouveaux produits inclut des analyses du marché et des études de faisabilité.</t>
    </r>
  </si>
  <si>
    <r>
      <rPr>
        <sz val="10"/>
        <color theme="1"/>
        <rFont val="Calibri"/>
        <family val="2"/>
      </rPr>
      <t>Le processus de prise de décisions de l'organisation pour les mises sur le marché de nouveaux produits est bien documenté et repose essentiellement sur des études solides de faisabilité de mise sur le marché .  Il apparaît que les mises sur le marché de nouveaux produits sont éclairées par des études de marché le cas échéant.</t>
    </r>
  </si>
  <si>
    <r>
      <rPr>
        <sz val="10"/>
        <color theme="1"/>
        <rFont val="Calibri"/>
        <family val="2"/>
      </rPr>
      <t>Le processus de prise de décisions de l'organisation pour les mises sur le marché de nouveaux produits est bien documenté et basé sur une étude de faisabilité très complète démontrant l'état du marché et la raison d'être des mises de nouveaux produits sur le marché.  Il apparaît que les mises sur le marché de nouveaux produits sont éclairées par des études de marché le cas échéant.</t>
    </r>
  </si>
  <si>
    <r>
      <rPr>
        <sz val="10"/>
        <color theme="1"/>
        <rFont val="Calibri"/>
        <family val="2"/>
      </rPr>
      <t>Études de faisabilité pour le mises sur le marché de nouveaux produits.</t>
    </r>
  </si>
  <si>
    <r>
      <rPr>
        <b/>
        <sz val="10"/>
        <rFont val="Aparajita"/>
        <family val="2"/>
      </rPr>
      <t>L'organisation effectue régulièrement des recherches dans le cadre de tests préalables pour le conditionnement, les points de vente et les messages publicitaires à présenter au marché.</t>
    </r>
  </si>
  <si>
    <r>
      <rPr>
        <sz val="10"/>
        <rFont val="Calibri"/>
        <family val="2"/>
      </rPr>
      <t>L'organisation effectue-t-elle régulièrement des recherches dans le cadre de tests préalables pour le conditionnement, les points de vente et les messages publicitaires à présenter au marché ?</t>
    </r>
  </si>
  <si>
    <r>
      <rPr>
        <sz val="10"/>
        <color theme="1"/>
        <rFont val="Calibri"/>
        <family val="2"/>
      </rPr>
      <t>L'organisation n'a pas d'expérience de la conduite de recherches dans le cadre de tests préalables.</t>
    </r>
  </si>
  <si>
    <r>
      <rPr>
        <sz val="10"/>
        <color theme="1"/>
        <rFont val="Calibri"/>
        <family val="2"/>
      </rPr>
      <t>L'organisation a une expérience limitée de la conduite de recherches dans le cadre de tests préalables.</t>
    </r>
  </si>
  <si>
    <r>
      <rPr>
        <sz val="10"/>
        <color theme="1"/>
        <rFont val="Calibri"/>
        <family val="2"/>
      </rPr>
      <t>L'organisation a une expérience limitée de la conduite de recherches dans le cadre de tests préalables.</t>
    </r>
  </si>
  <si>
    <r>
      <rPr>
        <sz val="10"/>
        <color theme="1"/>
        <rFont val="Calibri"/>
        <family val="2"/>
      </rPr>
      <t>L'organisation a de l'expérience de la recherche dans le cadre de tests préalables, et les processus et protocoles sont relativement bien documentés.</t>
    </r>
  </si>
  <si>
    <r>
      <rPr>
        <sz val="10"/>
        <color theme="1"/>
        <rFont val="Calibri"/>
        <family val="2"/>
      </rPr>
      <t>L'organisation a une expérience substantielle de la recherche dans le cadre de tests préalables, et les processus et protocoles sont clairs et bien documentés.</t>
    </r>
  </si>
  <si>
    <r>
      <rPr>
        <sz val="10"/>
        <color theme="1"/>
        <rFont val="Calibri"/>
        <family val="2"/>
      </rPr>
      <t>Rapports de recherche</t>
    </r>
  </si>
  <si>
    <r>
      <rPr>
        <b/>
        <sz val="10"/>
        <rFont val="Aparajita"/>
        <family val="2"/>
      </rPr>
      <t>L'organisation a établi des protocoles pour la mise en œuvre de recherches.</t>
    </r>
  </si>
  <si>
    <r>
      <rPr>
        <sz val="10"/>
        <rFont val="Calibri"/>
        <family val="2"/>
      </rPr>
      <t>L'organisation a-t-elle établi un protocole pour la mise en œuvre de recherches, p. ex., des procédures pour conclure des contrats avec des sociétés de recherche externes ?</t>
    </r>
  </si>
  <si>
    <r>
      <rPr>
        <sz val="10"/>
        <color theme="1"/>
        <rFont val="Calibri"/>
        <family val="2"/>
      </rPr>
      <t>Il n'existe pas de preuves de protocoles existants dans l'organisation pour conduire des recherches.</t>
    </r>
  </si>
  <si>
    <r>
      <rPr>
        <sz val="10"/>
        <color theme="1"/>
        <rFont val="Calibri"/>
        <family val="2"/>
      </rPr>
      <t>Il n'existe que peu de preuves de protocoles existants dans l'organisation pour conduire des recherches.</t>
    </r>
  </si>
  <si>
    <r>
      <rPr>
        <sz val="10"/>
        <color theme="1"/>
        <rFont val="Calibri"/>
        <family val="2"/>
      </rPr>
      <t>L'organisation a élaboré des protocoles existants pour conduire certains types de recherche.</t>
    </r>
  </si>
  <si>
    <r>
      <rPr>
        <sz val="10"/>
        <color theme="1"/>
        <rFont val="Calibri"/>
        <family val="2"/>
      </rPr>
      <t>L'organisation a élaboré des protocoles existants pour effectuer des recherches qualitatives et quantitatives.</t>
    </r>
  </si>
  <si>
    <r>
      <rPr>
        <sz val="10"/>
        <color theme="1"/>
        <rFont val="Calibri"/>
        <family val="2"/>
      </rPr>
      <t>L'organisation a des protocoles, des contrats et des questionnaires existants pour effectuer des recherches qualitatives et quantitatives.</t>
    </r>
  </si>
  <si>
    <r>
      <rPr>
        <sz val="10"/>
        <color theme="1"/>
        <rFont val="Calibri"/>
        <family val="2"/>
      </rPr>
      <t>Protocoles de recherche, contrats, exemples de questionnaires et guides pour groupes de discussion.</t>
    </r>
  </si>
  <si>
    <r>
      <rPr>
        <b/>
        <sz val="10"/>
        <rFont val="Aparajita"/>
        <family val="2"/>
      </rPr>
      <t>Approvisionnement en produits</t>
    </r>
  </si>
  <si>
    <r>
      <rPr>
        <b/>
        <sz val="10"/>
        <rFont val="Aparajita"/>
        <family val="2"/>
      </rPr>
      <t>L'organisation a établi des procédures et des protocoles pour l'approvisionnement en produits locaux et étrangers, p. ex. des procédures pour assurer des approvisionnements concurrentiels.</t>
    </r>
  </si>
  <si>
    <r>
      <rPr>
        <sz val="10"/>
        <rFont val="Calibri"/>
        <family val="2"/>
      </rPr>
      <t>L'organisation a-t-elle établi des procédures et des protocoles pour l'approvisionnement en produits locaux et étrangers ?</t>
    </r>
  </si>
  <si>
    <r>
      <rPr>
        <sz val="10"/>
        <color theme="1"/>
        <rFont val="Calibri"/>
        <family val="2"/>
      </rPr>
      <t>L'organisation n'a pas d'expérience en approvisionnement et elle n'a pas établi de protocoles pour les approvisionnements.</t>
    </r>
  </si>
  <si>
    <r>
      <rPr>
        <sz val="10"/>
        <color theme="1"/>
        <rFont val="Calibri"/>
        <family val="2"/>
      </rPr>
      <t>L'organisation a une expérience limitée en approvisionnement et elle n'a pas établi de protocoles pour les approvisionnements.</t>
    </r>
  </si>
  <si>
    <r>
      <rPr>
        <sz val="10"/>
        <color theme="1"/>
        <rFont val="Calibri"/>
        <family val="2"/>
      </rPr>
      <t>L'organisation a de l'expérience en approvisionnement et elle a commencé à établir de protocoles pour les approvisionnements.</t>
    </r>
  </si>
  <si>
    <r>
      <rPr>
        <sz val="10"/>
        <color theme="1"/>
        <rFont val="Calibri"/>
        <family val="2"/>
      </rPr>
      <t>L'organisation a de l'expérience en approvisionnement et elle a établi des protocoles pour les approvisionnements.</t>
    </r>
  </si>
  <si>
    <r>
      <rPr>
        <sz val="10"/>
        <color theme="1"/>
        <rFont val="Calibri"/>
        <family val="2"/>
      </rPr>
      <t>L'organisation a une expérience substantielle en approvisionnement et elle a des protocoles bien établis pour les approvisionnements.</t>
    </r>
  </si>
  <si>
    <r>
      <rPr>
        <b/>
        <sz val="10"/>
        <rFont val="Aparajita"/>
        <family val="2"/>
      </rPr>
      <t xml:space="preserve">L'organisation a identifié des fournisseurs potentiels et elle a établi des communications avec eux pour tous les produits de marketing social. </t>
    </r>
  </si>
  <si>
    <r>
      <rPr>
        <sz val="10"/>
        <rFont val="Calibri"/>
        <family val="2"/>
      </rPr>
      <t>L'organisation a-t-elle identifié des fournisseurs potentiels et établi des communications avec eux ?</t>
    </r>
  </si>
  <si>
    <r>
      <rPr>
        <sz val="10"/>
        <color theme="1"/>
        <rFont val="Calibri"/>
        <family val="2"/>
      </rPr>
      <t>L'organisation n'a pas eu de contacts avec des fournisseurs potentiels.</t>
    </r>
  </si>
  <si>
    <r>
      <rPr>
        <sz val="10"/>
        <color theme="1"/>
        <rFont val="Calibri"/>
        <family val="2"/>
      </rPr>
      <t>L'organisation a eu des contacts limités avec des fournisseurs potentiels.</t>
    </r>
  </si>
  <si>
    <r>
      <rPr>
        <sz val="10"/>
        <color theme="1"/>
        <rFont val="Calibri"/>
        <family val="2"/>
      </rPr>
      <t xml:space="preserve">L'organisation a eu des contacts initiaux avec certains fournisseurs. </t>
    </r>
  </si>
  <si>
    <r>
      <rPr>
        <sz val="10"/>
        <color theme="1"/>
        <rFont val="Calibri"/>
        <family val="2"/>
      </rPr>
      <t>L'organisation a eu de multiples contacts avec des fournisseurs et établi des communications avec eux.</t>
    </r>
  </si>
  <si>
    <r>
      <rPr>
        <sz val="10"/>
        <color theme="1"/>
        <rFont val="Calibri"/>
        <family val="2"/>
      </rPr>
      <t>L'organisation a eu de multiples contacts avec des fournisseurs et a une liste très étoffée de fournisseurs.</t>
    </r>
  </si>
  <si>
    <r>
      <rPr>
        <b/>
        <sz val="10"/>
        <rFont val="Aparajita"/>
        <family val="2"/>
      </rPr>
      <t>L'organisation a établi une PON pour évaluer la meilleure valeur des produits proposés et effectuer l'adjudication en conséquence.</t>
    </r>
  </si>
  <si>
    <r>
      <rPr>
        <sz val="10"/>
        <rFont val="Calibri"/>
        <family val="2"/>
      </rPr>
      <t>L'organisation a-t-elle une PON établie pour évaluer la meilleure valeur des produits proposés et effectuer l'adjudication en conséquence ?</t>
    </r>
  </si>
  <si>
    <r>
      <rPr>
        <sz val="10"/>
        <rFont val="Calibri"/>
        <family val="2"/>
      </rPr>
      <t>L'organisation n'a pas de PON pour évaluer la meilleure valeur des produits proposés et effectuer l'adjudication en conséquence.</t>
    </r>
  </si>
  <si>
    <r>
      <rPr>
        <sz val="10"/>
        <rFont val="Calibri"/>
        <family val="2"/>
      </rPr>
      <t>L'organisation a une PON rudimentaire pour évaluer la meilleure valeur des produits proposés et effectuer l'adjudication en conséquence.</t>
    </r>
  </si>
  <si>
    <r>
      <rPr>
        <sz val="10"/>
        <rFont val="Calibri"/>
        <family val="2"/>
      </rPr>
      <t>L'organisation a une PON basique pour évaluer la meilleure valeur des produits proposés et effectuer l'adjudication en conséquence.</t>
    </r>
  </si>
  <si>
    <r>
      <rPr>
        <sz val="10"/>
        <rFont val="Calibri"/>
        <family val="2"/>
      </rPr>
      <t>L'organisation a une PON bien documentée pour évaluer la meilleure valeur des produits proposés et effectuer l'adjudication en conséquence.</t>
    </r>
  </si>
  <si>
    <r>
      <rPr>
        <sz val="10"/>
        <rFont val="Calibri"/>
        <family val="2"/>
      </rPr>
      <t>L'organisation a un système avancé et une PON pour évaluer la meilleure valeur des produits proposés et effectuer l'adjudication en conséquence.</t>
    </r>
  </si>
  <si>
    <r>
      <rPr>
        <b/>
        <sz val="10"/>
        <rFont val="Aparajita"/>
        <family val="2"/>
      </rPr>
      <t>Publicité et placements des messages médiatiques</t>
    </r>
  </si>
  <si>
    <r>
      <rPr>
        <b/>
        <sz val="10"/>
        <rFont val="Aparajita"/>
        <family val="2"/>
      </rPr>
      <t>L'organisation a des procédures établies pour conclure de contrats avec des médias, soit directement, soit par le biais d'une agence de publicité.</t>
    </r>
  </si>
  <si>
    <r>
      <rPr>
        <sz val="10"/>
        <rFont val="Calibri"/>
        <family val="2"/>
      </rPr>
      <t>L'organisation a-t-elle une procédure établie pour les contrats avec les médias et pour travailler avec les agences de publicité locales ?</t>
    </r>
  </si>
  <si>
    <r>
      <rPr>
        <sz val="10"/>
        <color theme="1"/>
        <rFont val="Calibri"/>
        <family val="2"/>
      </rPr>
      <t>L'organisation a n'a pas d'expérience du travail avec les agences de publicité locales.</t>
    </r>
  </si>
  <si>
    <r>
      <rPr>
        <sz val="10"/>
        <color theme="1"/>
        <rFont val="Calibri"/>
        <family val="2"/>
      </rPr>
      <t>L'organisation a une expérience limitée du travail avec les agences de publicité locales.</t>
    </r>
  </si>
  <si>
    <r>
      <rPr>
        <sz val="10"/>
        <color theme="1"/>
        <rFont val="Calibri"/>
        <family val="2"/>
      </rPr>
      <t>L'organisation a de l'expérience en matière de travail avec les agences de publicité locales, et elle a établi des procédures de base pour conclure des contrats.</t>
    </r>
  </si>
  <si>
    <r>
      <rPr>
        <sz val="10"/>
        <color theme="1"/>
        <rFont val="Calibri"/>
        <family val="2"/>
      </rPr>
      <t>L'organisation a une grande expérience en matière de travail avec les agences de publicité locales, et elle a des procédures bien établies pour conclure des contrats.</t>
    </r>
  </si>
  <si>
    <r>
      <rPr>
        <sz val="10"/>
        <color theme="1"/>
        <rFont val="Calibri"/>
        <family val="2"/>
      </rPr>
      <t>L'organisation a une grande expérience en matière de travail avec les agences de publicité locales, et elle a des procédures bien établies pour conclure des contrats et contrôler le travail des agences.</t>
    </r>
  </si>
  <si>
    <r>
      <rPr>
        <b/>
        <sz val="10"/>
        <rFont val="Aparajita"/>
        <family val="2"/>
      </rPr>
      <t>L'organisation a une stratégie de communication à jour et un plan de contact avec les médias pour toutes les filières/voies de communication avec la presse.</t>
    </r>
  </si>
  <si>
    <r>
      <rPr>
        <sz val="10"/>
        <rFont val="Calibri"/>
        <family val="2"/>
      </rPr>
      <t>L'organisation a-t-elle une stratégie de communication qui reflète les objectifs généraux des contacts avec les médias, les ressources et le plan de contact avec les médias pour toutes les filières/voies de communication avec la presse.</t>
    </r>
  </si>
  <si>
    <r>
      <rPr>
        <sz val="10"/>
        <color theme="1"/>
        <rFont val="Calibri"/>
        <family val="2"/>
      </rPr>
      <t>L'organisation n'a ni stratégie de communication ni plan de contact avec les médias.</t>
    </r>
  </si>
  <si>
    <r>
      <rPr>
        <sz val="10"/>
        <color theme="1"/>
        <rFont val="Calibri"/>
        <family val="2"/>
      </rPr>
      <t>L'organisation a une stratégie de communication et un plan de contact avec les médias rudimentaires.</t>
    </r>
  </si>
  <si>
    <r>
      <rPr>
        <sz val="10"/>
        <color theme="1"/>
        <rFont val="Calibri"/>
        <family val="2"/>
      </rPr>
      <t>L'organisation a une stratégie de communication basique et son plan de contact avec les médias est documenté mais pas nécessairement à jour.</t>
    </r>
  </si>
  <si>
    <r>
      <rPr>
        <sz val="10"/>
        <color theme="1"/>
        <rFont val="Calibri"/>
        <family val="2"/>
      </rPr>
      <t>L'organisation a une excellente stratégie de communication et un plan de contact avec les médias régulièrement mis à jour.</t>
    </r>
  </si>
  <si>
    <r>
      <rPr>
        <sz val="10"/>
        <color theme="1"/>
        <rFont val="Calibri"/>
        <family val="2"/>
      </rPr>
      <t xml:space="preserve">L'organisation a une excellente stratégie de communication et un plan de contact avec les médias régulièrement mis à jour qui démontre ses objectifs en matière de relations avec la presse, de ressources et de placement pour toutes les voies de communication. </t>
    </r>
  </si>
  <si>
    <r>
      <rPr>
        <b/>
        <sz val="10"/>
        <rFont val="Aparajita"/>
        <family val="2"/>
      </rPr>
      <t>L'organisation contrôle régulièrement le placement des annonces publicitaires.</t>
    </r>
  </si>
  <si>
    <r>
      <rPr>
        <sz val="10"/>
        <rFont val="Calibri"/>
        <family val="2"/>
      </rPr>
      <t>L'organisation contrôle-t-elle régulièrement le placement des publicités et effectue-t-elle un suivi aux moments opportuns ?</t>
    </r>
  </si>
  <si>
    <r>
      <rPr>
        <sz val="10"/>
        <color theme="1"/>
        <rFont val="Calibri"/>
        <family val="2"/>
      </rPr>
      <t>L'organisation n'effectue pas de contrôle des médias.</t>
    </r>
  </si>
  <si>
    <r>
      <rPr>
        <sz val="10"/>
        <color theme="1"/>
        <rFont val="Calibri"/>
        <family val="2"/>
      </rPr>
      <t>L'organisation effectue un contrôle limité des médias.</t>
    </r>
  </si>
  <si>
    <r>
      <rPr>
        <sz val="10"/>
        <color theme="1"/>
        <rFont val="Calibri"/>
        <family val="2"/>
      </rPr>
      <t>L'organisation effectue un contrôle des médias pour les campagnes importantes.</t>
    </r>
  </si>
  <si>
    <r>
      <rPr>
        <sz val="10"/>
        <color theme="1"/>
        <rFont val="Calibri"/>
        <family val="2"/>
      </rPr>
      <t xml:space="preserve">L'organisation effectue un contrôle des médias pour toutes les campagnes, et les reprises sont contrôlées régulièrement. </t>
    </r>
  </si>
  <si>
    <r>
      <rPr>
        <sz val="10"/>
        <color theme="1"/>
        <rFont val="Calibri"/>
        <family val="2"/>
      </rPr>
      <t>L'organisation effectue un contrôle des médias tiers pour toutes les campagnes, et des reprises sont régulièrement réservées, et l'organisation surveille les tendances des auditeurs.</t>
    </r>
  </si>
  <si>
    <r>
      <rPr>
        <b/>
        <sz val="10"/>
        <rFont val="Aparajita"/>
        <family val="2"/>
      </rPr>
      <t>Ventes et distribution</t>
    </r>
  </si>
  <si>
    <r>
      <rPr>
        <b/>
        <sz val="10"/>
        <rFont val="Aparajita"/>
        <family val="2"/>
      </rPr>
      <t>L'organisation a un personnel de vente établi et dûment formé qui travaille sur des territoires et des itinéraires de prospection spécifiques.</t>
    </r>
  </si>
  <si>
    <r>
      <rPr>
        <sz val="10"/>
        <rFont val="Calibri"/>
        <family val="2"/>
      </rPr>
      <t>L'organisation a-t-elle un programme de formation établi pour son personnel de vente et des territoires et des itinéraires de prospection spécifiques établis ?</t>
    </r>
  </si>
  <si>
    <r>
      <rPr>
        <sz val="10"/>
        <color theme="1"/>
        <rFont val="Calibri"/>
        <family val="2"/>
      </rPr>
      <t>Pas de personnel de vente ou de distribution.</t>
    </r>
  </si>
  <si>
    <r>
      <rPr>
        <sz val="10"/>
        <color theme="1"/>
        <rFont val="Calibri"/>
        <family val="2"/>
      </rPr>
      <t>Personnel de vente et de distribution limité.</t>
    </r>
  </si>
  <si>
    <r>
      <rPr>
        <sz val="10"/>
        <color theme="1"/>
        <rFont val="Calibri"/>
        <family val="2"/>
      </rPr>
      <t>Personnel de vente et de distribution établi pour couvrir de grands territoires.</t>
    </r>
  </si>
  <si>
    <r>
      <rPr>
        <sz val="10"/>
        <color theme="1"/>
        <rFont val="Calibri"/>
        <family val="2"/>
      </rPr>
      <t>Personnel de vente et de distribution étoffé pour couvrir tous les territoires.</t>
    </r>
  </si>
  <si>
    <r>
      <rPr>
        <sz val="10"/>
        <color theme="1"/>
        <rFont val="Calibri"/>
        <family val="2"/>
      </rPr>
      <t>Personnel de vente et de distribution étoffé pour couvrir tous les territoires avec des objectifs basés sur les performances et un contrôle régulier des performances.</t>
    </r>
  </si>
  <si>
    <r>
      <rPr>
        <b/>
        <sz val="10"/>
        <rFont val="Aparajita"/>
        <family val="2"/>
      </rPr>
      <t>L'organisation a des accords formalisés avec tous les distributeurs et/ou sous-distributeurs gérant la distribution des produits.</t>
    </r>
  </si>
  <si>
    <r>
      <rPr>
        <sz val="10"/>
        <rFont val="Calibri"/>
        <family val="2"/>
      </rPr>
      <t>L'organisation a-t-elle des accords formalisés, p. ex., des contrats signés, avec tous les distributeurs et sous-distributeurs ?</t>
    </r>
  </si>
  <si>
    <r>
      <rPr>
        <sz val="10"/>
        <color theme="1"/>
        <rFont val="Calibri"/>
        <family val="2"/>
      </rPr>
      <t>Pas d'accords formalisés avec des distributeurs.</t>
    </r>
  </si>
  <si>
    <r>
      <rPr>
        <sz val="10"/>
        <color theme="1"/>
        <rFont val="Calibri"/>
        <family val="2"/>
      </rPr>
      <t>L'organisation a des accords formalisés avec certains distributeurs.</t>
    </r>
  </si>
  <si>
    <r>
      <rPr>
        <sz val="10"/>
        <color theme="1"/>
        <rFont val="Calibri"/>
        <family val="2"/>
      </rPr>
      <t>L'organisation a des accords formalisés avec tous les distributeurs.</t>
    </r>
  </si>
  <si>
    <r>
      <rPr>
        <sz val="10"/>
        <color theme="1"/>
        <rFont val="Calibri"/>
        <family val="2"/>
      </rPr>
      <t>L'organisation a des accords formalisés avec tous les distributeurs et grossistes.</t>
    </r>
  </si>
  <si>
    <r>
      <rPr>
        <sz val="10"/>
        <color theme="1"/>
        <rFont val="Calibri"/>
        <family val="2"/>
      </rPr>
      <t>L'organisation a des accords formalisés avec tous les distributeurs et grossistes.  La performance des distributeurs est régulièrement passée en revue et du feed-back est fourni.</t>
    </r>
  </si>
  <si>
    <r>
      <rPr>
        <b/>
        <sz val="10"/>
        <rFont val="Aparajita"/>
        <family val="2"/>
      </rPr>
      <t>L'organisation a établi des objectifs commerciaux annuels et trimestriels pour tous les produits par territoire et par partenaire de distribution.</t>
    </r>
  </si>
  <si>
    <r>
      <rPr>
        <sz val="10"/>
        <rFont val="Calibri"/>
        <family val="2"/>
      </rPr>
      <t>L'organisation établit-elle et réexamine-t-elle régulièrement ses objectifs commerciaux trimestriels et annuels ?</t>
    </r>
  </si>
  <si>
    <r>
      <rPr>
        <sz val="10"/>
        <color theme="1"/>
        <rFont val="Calibri"/>
        <family val="2"/>
      </rPr>
      <t>L'organisation n'a pas d'objectifs commerciaux établis pour quelques produits que ce soit.</t>
    </r>
  </si>
  <si>
    <r>
      <rPr>
        <sz val="10"/>
        <color theme="1"/>
        <rFont val="Calibri"/>
        <family val="2"/>
      </rPr>
      <t>L'organisation a établi des objectifs commerciaux annuels pour certains produits.</t>
    </r>
  </si>
  <si>
    <r>
      <rPr>
        <sz val="10"/>
        <color theme="1"/>
        <rFont val="Calibri"/>
        <family val="2"/>
      </rPr>
      <t>L'organisation a des objectifs commerciaux annuels pour tous les produits.</t>
    </r>
  </si>
  <si>
    <r>
      <rPr>
        <sz val="10"/>
        <color theme="1"/>
        <rFont val="Calibri"/>
        <family val="2"/>
      </rPr>
      <t>L'organisation a des objectifs commerciaux trimestriels pour tous les produits par territoire et par partenaire de distribution.</t>
    </r>
  </si>
  <si>
    <r>
      <rPr>
        <sz val="10"/>
        <color theme="1"/>
        <rFont val="Calibri"/>
        <family val="2"/>
      </rPr>
      <t>L'organisation a des objectifs commerciaux trimestriels pour tous les produits par territoire et par partenaire de distribution.  Les ventes sont étroitement contrôlées et du feed-back est fourni au personnel de vente.</t>
    </r>
  </si>
  <si>
    <r>
      <rPr>
        <b/>
        <sz val="10"/>
        <rFont val="Aparajita"/>
        <family val="2"/>
      </rPr>
      <t xml:space="preserve">Fixation des prix </t>
    </r>
  </si>
  <si>
    <r>
      <rPr>
        <b/>
        <sz val="10"/>
        <rFont val="Aparajita"/>
        <family val="2"/>
      </rPr>
      <t>L'organisation a un processus clair pour comprendre tous les coûts et développer une structure de prix pour les produits – en d'autres termes, l'organisation connaît le coût estimé des produits vendus même quand elle en fait don.</t>
    </r>
  </si>
  <si>
    <r>
      <rPr>
        <sz val="10"/>
        <rFont val="Calibri"/>
        <family val="2"/>
      </rPr>
      <t>L'organisation a-t-elle un processus clair pour calculer le coût des produits vendus et élaborer une structure de prix des produits ?</t>
    </r>
  </si>
  <si>
    <r>
      <rPr>
        <sz val="10"/>
        <color theme="1"/>
        <rFont val="Calibri"/>
        <family val="2"/>
      </rPr>
      <t>L'organisation a une compréhension limitée des paramètres de prix.</t>
    </r>
  </si>
  <si>
    <r>
      <rPr>
        <sz val="10"/>
        <color theme="1"/>
        <rFont val="Calibri"/>
        <family val="2"/>
      </rPr>
      <t>L'organisation a une compréhension basique du coût des produits vendus, mais elle ne sait pas comment établir une structure de prix des produits.</t>
    </r>
  </si>
  <si>
    <r>
      <rPr>
        <sz val="10"/>
        <color theme="1"/>
        <rFont val="Calibri"/>
        <family val="2"/>
      </rPr>
      <t>L'organisation a une compréhension basique du coût des produits vendus et de la structure de prix des produits.</t>
    </r>
  </si>
  <si>
    <r>
      <rPr>
        <sz val="10"/>
        <color theme="1"/>
        <rFont val="Calibri"/>
        <family val="2"/>
      </rPr>
      <t>L'organisation a une excellente compréhension du coût des produits vendus et de la structure de prix des produits.</t>
    </r>
  </si>
  <si>
    <r>
      <rPr>
        <sz val="10"/>
        <color theme="1"/>
        <rFont val="Calibri"/>
        <family val="2"/>
      </rPr>
      <t>L'organisation a une excellente compréhension du coût des produits vendus et de la structure de prix des produits, et les prix sont régulièrement mis à jour sur la base de nouveaux paramètres.</t>
    </r>
  </si>
  <si>
    <r>
      <rPr>
        <b/>
        <sz val="10"/>
        <rFont val="Aparajita"/>
        <family val="2"/>
      </rPr>
      <t>L'organisation conduit périodiquement des recherches pour assurer que les niveaux de prix sont conformes à la capacité de paiement des clients et que les clients sont prêts à payer ces prix.</t>
    </r>
  </si>
  <si>
    <r>
      <rPr>
        <sz val="10"/>
        <rFont val="Calibri"/>
        <family val="2"/>
      </rPr>
      <t>L'organisation conduit-elle périodiquement des recherches pour assurer que les niveaux de prix sont conformes à la capacité de paiement des clients et que les clients sont prêts à payer ces prix ?.</t>
    </r>
  </si>
  <si>
    <r>
      <rPr>
        <sz val="10"/>
        <color theme="1"/>
        <rFont val="Calibri"/>
        <family val="2"/>
      </rPr>
      <t>Aucune recherche sur la capacité de paiement des clients et le prix qu'ils sont prêts à payer n'a été effectuée.</t>
    </r>
  </si>
  <si>
    <r>
      <rPr>
        <sz val="10"/>
        <color theme="1"/>
        <rFont val="Calibri"/>
        <family val="2"/>
      </rPr>
      <t>Des recherches limitées sur la capacité de paiement des clients et le prix qu'ils sont prêts à payer ont été effectuées.</t>
    </r>
  </si>
  <si>
    <r>
      <rPr>
        <sz val="10"/>
        <color theme="1"/>
        <rFont val="Calibri"/>
        <family val="2"/>
      </rPr>
      <t>Des recherche sur la capacité de paiement des clients et le prix qu'ils sont prêts à payer ont été effectuées pour certains produits.</t>
    </r>
  </si>
  <si>
    <r>
      <rPr>
        <sz val="10"/>
        <color theme="1"/>
        <rFont val="Calibri"/>
        <family val="2"/>
      </rPr>
      <t xml:space="preserve">L'organisation a l'habitude d'effectuer des recherche sur la capacité de paiement des clients et le prix qu'ils sont prêts à payer, et les niveaux de prix des produits sont adaptés périodiquement.  </t>
    </r>
  </si>
  <si>
    <r>
      <rPr>
        <sz val="10"/>
        <color theme="1"/>
        <rFont val="Calibri"/>
        <family val="2"/>
      </rPr>
      <t xml:space="preserve">L'organisation a l'habitude d'effectuer des recherche sur la capacité de paiement des clients et le prix qu'ils sont prêts à payer, et les niveaux de prix des produits sont adaptés en fonction des résultats des recherches.  </t>
    </r>
  </si>
  <si>
    <r>
      <rPr>
        <b/>
        <sz val="10"/>
        <rFont val="Aparajita"/>
        <family val="2"/>
      </rPr>
      <t>L'organisation examine régulièrement les niveaux de prix et les ajuste en fonction de l'état du marché.</t>
    </r>
  </si>
  <si>
    <r>
      <rPr>
        <sz val="10"/>
        <rFont val="Calibri"/>
        <family val="2"/>
      </rPr>
      <t>L'organisation examine-t-elle régulièrement les niveaux de prix et les ajuste-t-elle en fonction de l'état du marché ?</t>
    </r>
  </si>
  <si>
    <r>
      <rPr>
        <sz val="10"/>
        <color theme="1"/>
        <rFont val="Calibri"/>
        <family val="2"/>
      </rPr>
      <t>Aucun ajustement de prix n'a été effectué récemment.</t>
    </r>
  </si>
  <si>
    <r>
      <rPr>
        <sz val="10"/>
        <color theme="1"/>
        <rFont val="Calibri"/>
        <family val="2"/>
      </rPr>
      <t>Peu d'ajustements de prix ont été effectués récemment.</t>
    </r>
  </si>
  <si>
    <r>
      <rPr>
        <sz val="10"/>
        <color theme="1"/>
        <rFont val="Calibri"/>
        <family val="2"/>
      </rPr>
      <t>Certains ajustements de prix ont été effectués récemment.</t>
    </r>
  </si>
  <si>
    <r>
      <rPr>
        <sz val="10"/>
        <color theme="1"/>
        <rFont val="Calibri"/>
        <family val="2"/>
      </rPr>
      <t>Les niveaux de prix des produits sont passés en revue régulièrement et mis à jour en fonction de l'état du marché.</t>
    </r>
  </si>
  <si>
    <r>
      <rPr>
        <sz val="10"/>
        <color theme="1"/>
        <rFont val="Calibri"/>
        <family val="2"/>
      </rPr>
      <t>Les niveaux de prix des produits sont passés en revue régulièrement ; l'organisation a établi des procédures et protocoles, et les prix sont révisés en fonction de l'état du marché.</t>
    </r>
  </si>
  <si>
    <r>
      <rPr>
        <b/>
        <sz val="10"/>
        <rFont val="Aparajita"/>
        <family val="2"/>
      </rPr>
      <t>Business Plan</t>
    </r>
  </si>
  <si>
    <r>
      <rPr>
        <b/>
        <sz val="10"/>
        <rFont val="Aparajita"/>
        <family val="2"/>
      </rPr>
      <t>La structure de marketing social a un business plan à jour qui établit les objectifs (programmatiques et financiers) à moyen terme et à long terme pour le programme de marketing social.</t>
    </r>
  </si>
  <si>
    <r>
      <rPr>
        <sz val="10"/>
        <rFont val="Calibri"/>
        <family val="2"/>
      </rPr>
      <t>L'organisation a-t-elle un business plan à jour qui établit les objectifs à moyen terme et à long terme ?</t>
    </r>
  </si>
  <si>
    <r>
      <rPr>
        <sz val="10"/>
        <color theme="1"/>
        <rFont val="Calibri"/>
        <family val="2"/>
      </rPr>
      <t>Pas de business plan.</t>
    </r>
  </si>
  <si>
    <r>
      <rPr>
        <sz val="10"/>
        <color theme="1"/>
        <rFont val="Calibri"/>
        <family val="2"/>
      </rPr>
      <t>Business plan rudimentaire qui commence à documenter les plans à moyen terme et à long terme.</t>
    </r>
  </si>
  <si>
    <r>
      <rPr>
        <sz val="10"/>
        <color theme="1"/>
        <rFont val="Calibri"/>
        <family val="2"/>
      </rPr>
      <t>Business plan basique qui commence à documenter les plans à moyen terme et à long terme.</t>
    </r>
  </si>
  <si>
    <r>
      <rPr>
        <sz val="10"/>
        <color theme="1"/>
        <rFont val="Calibri"/>
        <family val="2"/>
      </rPr>
      <t>Business plan solide qui documente les plans à moyen terme et à long terme.</t>
    </r>
  </si>
  <si>
    <r>
      <rPr>
        <sz val="10"/>
        <color theme="1"/>
        <rFont val="Calibri"/>
        <family val="2"/>
      </rPr>
      <t>Business plan basique qui commence à documenter les plans à moyen terme et à long terme.</t>
    </r>
  </si>
  <si>
    <r>
      <rPr>
        <b/>
        <sz val="10"/>
        <rFont val="Aparajita"/>
        <family val="2"/>
      </rPr>
      <t>Le système de comptabilité analytique de l'organisation permet d"effectuer des analyses produit par produit.</t>
    </r>
  </si>
  <si>
    <r>
      <rPr>
        <sz val="10"/>
        <rFont val="Calibri"/>
        <family val="2"/>
      </rPr>
      <t>Le système de comptabilité analytique de l'organisation lui permet-il d'effectuer des analyses financières produit par produit ?</t>
    </r>
  </si>
  <si>
    <r>
      <rPr>
        <sz val="10"/>
        <color theme="1"/>
        <rFont val="Calibri"/>
        <family val="2"/>
      </rPr>
      <t>Le système de comptabilité analytique de l'organisation est très basique et ne permet pas d'effectuer des analyses financières produit par produit.</t>
    </r>
  </si>
  <si>
    <r>
      <rPr>
        <sz val="10"/>
        <color theme="1"/>
        <rFont val="Calibri"/>
        <family val="2"/>
      </rPr>
      <t>Le système de comptabilité analytique permet d'effectuer certaines analyses financières, mais pas des analyses financières produit par produit.</t>
    </r>
  </si>
  <si>
    <r>
      <rPr>
        <sz val="10"/>
        <color theme="1"/>
        <rFont val="Calibri"/>
        <family val="2"/>
      </rPr>
      <t>Le système de comptabilité analytique permet d'effectuer des analyses financières basiques, mais pas des analyses financières produit par produit.</t>
    </r>
  </si>
  <si>
    <r>
      <rPr>
        <sz val="10"/>
        <color theme="1"/>
        <rFont val="Calibri"/>
        <family val="2"/>
      </rPr>
      <t>L'organisation a un excellent système de comptabilité analytique qui permet d'effectuer des analyse de coûts substantielles et une analyse financière produit par produit.</t>
    </r>
  </si>
  <si>
    <r>
      <rPr>
        <sz val="10"/>
        <color theme="1"/>
        <rFont val="Calibri"/>
        <family val="2"/>
      </rPr>
      <t>L'organisation a un excellent système de comptabilité analytique qui permet d'effectuer des analyse de coûts substantielles et une analyse financière produit par produit ; l'équipe de marketing social effectue régulièrement des analyses financières.</t>
    </r>
  </si>
  <si>
    <r>
      <rPr>
        <b/>
        <sz val="10"/>
        <rFont val="Aparajita"/>
        <family val="2"/>
      </rPr>
      <t>Le business plan de l'organisation indique clairement les niveaux de durabilité actuel et anticipé de l'organisation.</t>
    </r>
  </si>
  <si>
    <r>
      <rPr>
        <sz val="10"/>
        <rFont val="Calibri"/>
        <family val="2"/>
      </rPr>
      <t>Le business plan de l'organisation indique-t-il clairement les niveaux de durabilité actuel et anticipé de l'organisation ?</t>
    </r>
  </si>
  <si>
    <r>
      <rPr>
        <sz val="10"/>
        <color theme="1"/>
        <rFont val="Calibri"/>
        <family val="2"/>
      </rPr>
      <t>Pas de niveau de durabilité documenté.</t>
    </r>
  </si>
  <si>
    <r>
      <rPr>
        <sz val="10"/>
        <color theme="1"/>
        <rFont val="Calibri"/>
        <family val="2"/>
      </rPr>
      <t>Les niveaux de durabilité ne sont documentés que pour certains produits.</t>
    </r>
  </si>
  <si>
    <r>
      <rPr>
        <sz val="10"/>
        <color theme="1"/>
        <rFont val="Calibri"/>
        <family val="2"/>
      </rPr>
      <t>Les niveaux actuels de durabilité sont seulement documentés pour les produits financés par les bailleurs et les produits commerciaux.</t>
    </r>
  </si>
  <si>
    <r>
      <rPr>
        <sz val="10"/>
        <color theme="1"/>
        <rFont val="Calibri"/>
        <family val="2"/>
      </rPr>
      <t>L'organisation a un business plan complet qui esquisse clairement les niveaux de durabilité actuel et anticipé.</t>
    </r>
  </si>
  <si>
    <r>
      <rPr>
        <sz val="10"/>
        <color theme="1"/>
        <rFont val="Calibri"/>
        <family val="2"/>
      </rPr>
      <t>L'organisation a un business plan complet qui esquisse clairement les niveaux de durabilité actuel et anticipé.</t>
    </r>
  </si>
  <si>
    <r>
      <rPr>
        <b/>
        <sz val="10"/>
        <rFont val="Aparajita"/>
        <family val="2"/>
      </rPr>
      <t>Suivi et évaluation</t>
    </r>
  </si>
  <si>
    <r>
      <rPr>
        <b/>
        <sz val="10"/>
        <rFont val="Aparajita"/>
        <family val="2"/>
      </rPr>
      <t>L'organisation inclut toujours des budgets et conduit toujours des activités de suivi et d'évaluation pour ses activités de CCCS.</t>
    </r>
  </si>
  <si>
    <r>
      <rPr>
        <sz val="10"/>
        <rFont val="Calibri"/>
        <family val="2"/>
      </rPr>
      <t>L'organisation détermine-t-elle régulièrement un budget et effectue-t-elle un suivi régulier de ses activités de publicité et de positionnement auprès de publics ciblés ?</t>
    </r>
  </si>
  <si>
    <r>
      <rPr>
        <sz val="10"/>
        <color theme="1"/>
        <rFont val="Calibri"/>
        <family val="2"/>
      </rPr>
      <t>Aucune conduite régulière de suivi et d'évaluation des activités liées à la publicité.</t>
    </r>
  </si>
  <si>
    <r>
      <rPr>
        <sz val="10"/>
        <color theme="1"/>
        <rFont val="Calibri"/>
        <family val="2"/>
      </rPr>
      <t>Conduite régulière limitée de suivi et d'évaluation des activités liées à la publicité.</t>
    </r>
  </si>
  <si>
    <r>
      <rPr>
        <sz val="10"/>
        <color theme="1"/>
        <rFont val="Calibri"/>
        <family val="2"/>
      </rPr>
      <t>Conduite basique de suivi et d'évaluation des activités liées à la publicité.</t>
    </r>
  </si>
  <si>
    <r>
      <rPr>
        <sz val="10"/>
        <color theme="1"/>
        <rFont val="Calibri"/>
        <family val="2"/>
      </rPr>
      <t>Suivi et évaluation réguliers des activités liées à la publicité, et preuves de changements programmatiques reflétant le suivi.</t>
    </r>
  </si>
  <si>
    <r>
      <rPr>
        <sz val="10"/>
        <color theme="1"/>
        <rFont val="Calibri"/>
        <family val="2"/>
      </rPr>
      <t>Excellents suivi et évaluation des activités liées à la publicité, et preuves bien documentées de changements programmatiques reflétant le suivi.</t>
    </r>
  </si>
  <si>
    <r>
      <rPr>
        <b/>
        <sz val="10"/>
        <rFont val="Aparajita"/>
        <family val="2"/>
      </rPr>
      <t>L'organisation détermine régulièrement un budget et contrôle régulièrement la couverture de distribution de divers types de points de vente au détail, p. ex., audits de points de vente, cartographie de la couverture de distribution.</t>
    </r>
  </si>
  <si>
    <r>
      <rPr>
        <sz val="10"/>
        <rFont val="Calibri"/>
        <family val="2"/>
      </rPr>
      <t>L'organisation détermine-t-elle régulièrement un budget et contrôle-t-elle régulièrement la couverture de distribution, p. ex., audits de points de vente, cartographie de la couverture de distribution ?</t>
    </r>
  </si>
  <si>
    <r>
      <rPr>
        <sz val="10"/>
        <color theme="1"/>
        <rFont val="Calibri"/>
        <family val="2"/>
      </rPr>
      <t>Aucun contrôle régulier de la couverture de distribution.</t>
    </r>
  </si>
  <si>
    <r>
      <rPr>
        <sz val="10"/>
        <color theme="1"/>
        <rFont val="Calibri"/>
        <family val="2"/>
      </rPr>
      <t>Contrôle régulier limité de la couverture de distribution.</t>
    </r>
  </si>
  <si>
    <r>
      <rPr>
        <sz val="10"/>
        <color theme="1"/>
        <rFont val="Calibri"/>
        <family val="2"/>
      </rPr>
      <t>Contrôle basique de la couverture de distribution.</t>
    </r>
  </si>
  <si>
    <r>
      <rPr>
        <sz val="10"/>
        <color theme="1"/>
        <rFont val="Calibri"/>
        <family val="2"/>
      </rPr>
      <t>Contrôle régulier de la ouverture de distribution et preuves d'ajustements programmatiques en fonction des résultats du contrôle.</t>
    </r>
  </si>
  <si>
    <r>
      <rPr>
        <sz val="10"/>
        <color theme="1"/>
        <rFont val="Calibri"/>
        <family val="2"/>
      </rPr>
      <t>Contrôle solide de la couverture de distribution et preuves bien documentées d'ajustements programmatiques en fonction des résultats du contrôle.</t>
    </r>
  </si>
  <si>
    <r>
      <rPr>
        <b/>
        <sz val="10"/>
        <rFont val="Aparajita"/>
        <family val="2"/>
      </rPr>
      <t>L'organisation détermine régulièrement un budget et contrôle l'impact global du contrôle de son programme de marketing social.</t>
    </r>
  </si>
  <si>
    <r>
      <rPr>
        <sz val="10"/>
        <rFont val="Calibri"/>
        <family val="2"/>
      </rPr>
      <t>L'organisation détermine-t-elle régulièrement un budget et contrôle-t-elle l'impact global du contrôle de son programme de marketing social ?</t>
    </r>
  </si>
  <si>
    <r>
      <rPr>
        <sz val="10"/>
        <color theme="1"/>
        <rFont val="Calibri"/>
        <family val="2"/>
      </rPr>
      <t>Pas de contrôle de l'impact.</t>
    </r>
  </si>
  <si>
    <r>
      <rPr>
        <sz val="10"/>
        <color theme="1"/>
        <rFont val="Calibri"/>
        <family val="2"/>
      </rPr>
      <t>Contrôle limité de l'impact.</t>
    </r>
  </si>
  <si>
    <r>
      <rPr>
        <sz val="10"/>
        <color theme="1"/>
        <rFont val="Calibri"/>
        <family val="2"/>
      </rPr>
      <t>Contrôle basique de l'impact des résultats globaux.</t>
    </r>
  </si>
  <si>
    <r>
      <rPr>
        <sz val="10"/>
        <color theme="1"/>
        <rFont val="Calibri"/>
        <family val="2"/>
      </rPr>
      <t>Contrôle régulier de l'impact des résultats globaux et preuves d'ajustements programmatiques en fonction des résultats.</t>
    </r>
  </si>
  <si>
    <r>
      <rPr>
        <sz val="10"/>
        <color theme="1"/>
        <rFont val="Calibri"/>
        <family val="2"/>
      </rPr>
      <t>Contrôle solide de l'impact des résultats globaux et preuves bien documentées d'ajustements programmatiques en fonction des résultats.</t>
    </r>
  </si>
  <si>
    <r>
      <rPr>
        <b/>
        <sz val="11"/>
        <color theme="1"/>
        <rFont val="Aparajita"/>
        <family val="2"/>
      </rPr>
      <t>Note générale pour la catégorie</t>
    </r>
  </si>
  <si>
    <r>
      <rPr>
        <b/>
        <sz val="14"/>
        <color rgb="FF1F497D"/>
        <rFont val="Aparajita"/>
        <family val="2"/>
      </rPr>
      <t>Domaine : Plaidoyer, réseautage et construction d'alliances</t>
    </r>
  </si>
  <si>
    <r>
      <rPr>
        <b/>
        <sz val="11"/>
        <color theme="0"/>
        <rFont val="Aparajita"/>
        <family val="2"/>
      </rPr>
      <t>Sous-domaine</t>
    </r>
  </si>
  <si>
    <r>
      <rPr>
        <b/>
        <sz val="11"/>
        <color theme="0"/>
        <rFont val="Aparajita"/>
        <family val="2"/>
      </rPr>
      <t>Situation idéale</t>
    </r>
  </si>
  <si>
    <r>
      <rPr>
        <b/>
        <sz val="11"/>
        <color theme="0"/>
        <rFont val="Aparajita"/>
        <family val="2"/>
      </rPr>
      <t>Question clé</t>
    </r>
  </si>
  <si>
    <r>
      <rPr>
        <b/>
        <sz val="11"/>
        <color theme="0"/>
        <rFont val="Aparajita"/>
        <family val="2"/>
      </rPr>
      <t>Niveau de développement</t>
    </r>
  </si>
  <si>
    <r>
      <rPr>
        <b/>
        <sz val="11"/>
        <color theme="0"/>
        <rFont val="Aparajita"/>
        <family val="2"/>
      </rPr>
      <t>Moyens de vérification</t>
    </r>
  </si>
  <si>
    <r>
      <rPr>
        <b/>
        <sz val="11"/>
        <color theme="0"/>
        <rFont val="Aparajita"/>
        <family val="2"/>
      </rPr>
      <t xml:space="preserve">Note de consensus </t>
    </r>
  </si>
  <si>
    <r>
      <rPr>
        <b/>
        <sz val="11"/>
        <color theme="0"/>
        <rFont val="Aparajita"/>
        <family val="2"/>
      </rPr>
      <t>Commentaires</t>
    </r>
  </si>
  <si>
    <r>
      <rPr>
        <b/>
        <sz val="11"/>
        <color theme="0"/>
        <rFont val="Aparajita"/>
        <family val="2"/>
      </rPr>
      <t>Note générale de la sous-catégorie</t>
    </r>
  </si>
  <si>
    <r>
      <rPr>
        <b/>
        <sz val="11"/>
        <color theme="0"/>
        <rFont val="Aparajita"/>
        <family val="2"/>
      </rPr>
      <t>Niveau 1</t>
    </r>
  </si>
  <si>
    <r>
      <rPr>
        <b/>
        <sz val="11"/>
        <color theme="0"/>
        <rFont val="Aparajita"/>
        <family val="2"/>
      </rPr>
      <t>Niveau 2</t>
    </r>
  </si>
  <si>
    <r>
      <rPr>
        <b/>
        <sz val="11"/>
        <color theme="0"/>
        <rFont val="Aparajita"/>
        <family val="2"/>
      </rPr>
      <t>Niveau 3</t>
    </r>
  </si>
  <si>
    <r>
      <rPr>
        <b/>
        <sz val="11"/>
        <color theme="0"/>
        <rFont val="Aparajita"/>
        <family val="2"/>
      </rPr>
      <t>Niveau 4</t>
    </r>
  </si>
  <si>
    <r>
      <rPr>
        <b/>
        <sz val="11"/>
        <color theme="0"/>
        <rFont val="Aparajita"/>
        <family val="2"/>
      </rPr>
      <t>Niveau 5</t>
    </r>
  </si>
  <si>
    <r>
      <rPr>
        <b/>
        <sz val="11"/>
        <rFont val="Aparajita"/>
        <family val="2"/>
      </rPr>
      <t>Planification et mise en œuvre du plaidoyer</t>
    </r>
  </si>
  <si>
    <r>
      <rPr>
        <b/>
        <sz val="11"/>
        <rFont val="Aparajita"/>
        <family val="2"/>
      </rPr>
      <t xml:space="preserve">L'organisation a une stratégie de plaidoyer complète et à jour qui est en cours de mise en œuvre. </t>
    </r>
  </si>
  <si>
    <r>
      <rPr>
        <sz val="11"/>
        <rFont val="Aparajita"/>
        <family val="2"/>
      </rPr>
      <t>L'organisation a-t-elle une stratégie de plaidoyer complète et à jour qui est en cours de mise en œuvre ?.</t>
    </r>
  </si>
  <si>
    <r>
      <rPr>
        <sz val="11"/>
        <rFont val="Aparajita"/>
        <family val="2"/>
      </rPr>
      <t xml:space="preserve">L'organisation n'a pas de stratégie de plaidoyer documentée. </t>
    </r>
  </si>
  <si>
    <r>
      <rPr>
        <sz val="11"/>
        <rFont val="Aparajita"/>
        <family val="2"/>
      </rPr>
      <t>L'organisation a une stratégie de plaidoyer, mais elle est incomplète.</t>
    </r>
  </si>
  <si>
    <r>
      <rPr>
        <sz val="11"/>
        <rFont val="Aparajita"/>
        <family val="2"/>
      </rPr>
      <t>L'organisation a une stratégie de plaidoyer complète. Elle n'est pas mise en œuvre.</t>
    </r>
  </si>
  <si>
    <r>
      <rPr>
        <sz val="11"/>
        <rFont val="Aparajita"/>
        <family val="2"/>
      </rPr>
      <t>L'organisation a une stratégie de plaidoyer complète. Cependant, elle n'est pas totalement mise en œuvre, et certains éléments ou certaines stratégies ne sont pas encore opérationnelles.</t>
    </r>
  </si>
  <si>
    <r>
      <rPr>
        <sz val="11"/>
        <rFont val="Aparajita"/>
        <family val="2"/>
      </rPr>
      <t>L'organisation a une stratégie de plaidoyer complète et à jour qui est en cours de mise en œuvre en fonction d'un calendrier approuvé. Elle est mise à jour régulièrement.</t>
    </r>
  </si>
  <si>
    <r>
      <rPr>
        <sz val="11"/>
        <rFont val="Aparajita"/>
        <family val="2"/>
      </rPr>
      <t>Stratégie de plaidoyer ; plan d'action de plaidoyer ; rapports annuels sur la mise en œuvre des plans.</t>
    </r>
  </si>
  <si>
    <r>
      <rPr>
        <b/>
        <sz val="11"/>
        <rFont val="Aparajita"/>
        <family val="2"/>
      </rPr>
      <t xml:space="preserve">L'organisation a un personnel pertinent avec des compétences en programmation de plaidoyer auquel des rôles et responsabilités de plaidoyer ont été attribués. </t>
    </r>
  </si>
  <si>
    <r>
      <rPr>
        <sz val="11"/>
        <rFont val="Aparajita"/>
        <family val="2"/>
      </rPr>
      <t xml:space="preserve">L'organisation a-t-elle un personnel pertinent ayant des compétences en matière de plaidoyer ? </t>
    </r>
  </si>
  <si>
    <r>
      <rPr>
        <sz val="11"/>
        <rFont val="Aparajita"/>
        <family val="2"/>
      </rPr>
      <t>L'organisation n'a pas de personnel pour le plaidoyer ou de personnes auxquelles sont confiées les responsabilités de plaidoyer.</t>
    </r>
  </si>
  <si>
    <r>
      <rPr>
        <sz val="11"/>
        <rFont val="Aparajita"/>
        <family val="2"/>
      </rPr>
      <t xml:space="preserve">L'organisation a du personnel pour le plaidoyer ou des personnes auxquelles sont confiés des rôles et responsabilités de plaidoyer, mais ces membres du personnel n'ont pas les compétences pertinentes.        </t>
    </r>
  </si>
  <si>
    <r>
      <rPr>
        <sz val="11"/>
        <rFont val="Aparajita"/>
        <family val="2"/>
      </rPr>
      <t>L'organisation a un personnel pour le plaidoyer ou des personnes auxquelles sont confiées des responsabilités de plaidoyer. Ces personnes ont les compétences pertinentes, mais elles n'ont pas de responsabilités clairement attribuées.</t>
    </r>
  </si>
  <si>
    <r>
      <rPr>
        <sz val="11"/>
        <rFont val="Aparajita"/>
        <family val="2"/>
      </rPr>
      <t>L'organisation a un personnel pour le plaidoyer ou des personnes auxquelles sont confiées des responsabilités de plaidoyer. Ces personnes ont les compétences pertinentes et des responsabilités clairement attribuées, mais elles n'exercent pas toujours leur fonction de plaidoyer conformément à leurs rôles.</t>
    </r>
  </si>
  <si>
    <r>
      <rPr>
        <sz val="11"/>
        <rFont val="Aparajita"/>
        <family val="2"/>
      </rPr>
      <t xml:space="preserve">L'organisation a un personnel pour le plaidoyer ou des personnes auxquelles sont confiées des responsabilités de plaidoyer. Ces personnes ont les compétences pertinentes et des responsabilités clairement attribuées, et elles exercent leur fonction de plaidoyer conformément à leurs rôles. </t>
    </r>
  </si>
  <si>
    <r>
      <rPr>
        <sz val="11"/>
        <rFont val="Aparajita"/>
        <family val="2"/>
      </rPr>
      <t>Profils de poste ; organigramme ; rapports de formation et de mentorat ; manuels ou guides de formation préparés par le personnel de l'organisation.</t>
    </r>
  </si>
  <si>
    <r>
      <rPr>
        <b/>
        <sz val="11"/>
        <rFont val="Aparajita"/>
        <family val="2"/>
      </rPr>
      <t xml:space="preserve">L'organisation s'engage toujours dans un plaidoyer basé sur les faits (des faits sont utilisés pour éclairer les messages de plaidoyer) pour influencer l'élaboration et la mise en œuvre des politiques. </t>
    </r>
  </si>
  <si>
    <r>
      <rPr>
        <sz val="11"/>
        <rFont val="Aparajita"/>
        <family val="2"/>
      </rPr>
      <t xml:space="preserve">L'organisation s'engage-t-elle dans un plaidoyer basé sur les faits pour influencer l'élaboration et la mise en œuvre des politiques ?  </t>
    </r>
  </si>
  <si>
    <r>
      <rPr>
        <sz val="11"/>
        <rFont val="Aparajita"/>
        <family val="2"/>
      </rPr>
      <t xml:space="preserve">L'organisation ne s'engage pas dans un plaidoyer basé sur les faits pour influencer l'élaboration et la mise en œuvre des politiques. </t>
    </r>
  </si>
  <si>
    <r>
      <rPr>
        <sz val="11"/>
        <rFont val="Aparajita"/>
        <family val="2"/>
      </rPr>
      <t xml:space="preserve">L'organisation a l'intention de s'engager dans un plaidoyer basé sur les faits pour influencer l'élaboration et la mise en œuvre des politiques. </t>
    </r>
  </si>
  <si>
    <r>
      <rPr>
        <sz val="11"/>
        <rFont val="Aparajita"/>
        <family val="2"/>
      </rPr>
      <t xml:space="preserve">L'organisation s'engage dans un plaidoyer pour influencer l'élaboration et la mise en œuvre des politiques, mais il n'est pas basé sur les faits. </t>
    </r>
  </si>
  <si>
    <r>
      <rPr>
        <sz val="11"/>
        <rFont val="Aparajita"/>
        <family val="2"/>
      </rPr>
      <t>L'organisation s'engage dans un plaidoyer pour influencer l'élaboration et la mise en œuvre des politiques, mais il n'est pas toujours basé sur les faits.</t>
    </r>
  </si>
  <si>
    <r>
      <rPr>
        <sz val="11"/>
        <rFont val="Aparajita"/>
        <family val="2"/>
      </rPr>
      <t xml:space="preserve">L'organisation s'engage dans un plaidoyer pour influencer l'élaboration et la mise en œuvre des politiques qui est toujours basé sur les faits. </t>
    </r>
  </si>
  <si>
    <r>
      <rPr>
        <sz val="11"/>
        <rFont val="Aparajita"/>
        <family val="2"/>
      </rPr>
      <t>Rapports de recherche ; rapport d'analyse de la situation ; feuilles de travail pour l'analyse du public ; rapports de réunions consultatives sur l'analyse de la situation ; rapports sur le processus de plaidoyer concernant les messages et l'imagerie de l'action.</t>
    </r>
  </si>
  <si>
    <r>
      <rPr>
        <b/>
        <sz val="11"/>
        <rFont val="Aparajita"/>
        <family val="2"/>
      </rPr>
      <t>Réseautage et construction d'alliances</t>
    </r>
  </si>
  <si>
    <r>
      <rPr>
        <b/>
        <sz val="11"/>
        <rFont val="Aparajita"/>
        <family val="2"/>
      </rPr>
      <t>L'organisation participe à des forums sur le réseautage. Elle réseaute avec d'autres organisations par le biais d'un plan, d'une stratégie ou d'un cadre de travail pour accomplir sa mission d'organisation.</t>
    </r>
  </si>
  <si>
    <r>
      <rPr>
        <sz val="11"/>
        <rFont val="Aparajita"/>
        <family val="2"/>
      </rPr>
      <t>Dans quelle mesure l'organisation participe-t-elle à des forums sur le réseautage ?</t>
    </r>
  </si>
  <si>
    <r>
      <rPr>
        <sz val="11"/>
        <rFont val="Aparajita"/>
        <family val="2"/>
      </rPr>
      <t>L'organisation ne participe pas à des forums sur le réseautage. Elle n'est pas membre de tels forums et n'est pas au courant de l'existence de tels forums.</t>
    </r>
  </si>
  <si>
    <r>
      <rPr>
        <sz val="11"/>
        <rFont val="Aparajita"/>
        <family val="2"/>
      </rPr>
      <t>L'organisation est au courant de l'existence de forums de réseautage pertinents et est en train de s'inscrire à certains d'entre eux. Cependant, elle ne participe pas actuellement à des forums de réseautage.</t>
    </r>
  </si>
  <si>
    <r>
      <rPr>
        <sz val="11"/>
        <rFont val="Aparajita"/>
        <family val="2"/>
      </rPr>
      <t xml:space="preserve">L'organisation est au courant de l'existence de forums de réseautage pertinents. Elle s'y est inscrite et elle a un cadre/plan en vue de son engagement. Cependant, elle ne participe ou ne s'engage actuellement dans aucune activité de tels forums. </t>
    </r>
  </si>
  <si>
    <r>
      <rPr>
        <sz val="11"/>
        <rFont val="Aparajita"/>
        <family val="2"/>
      </rPr>
      <t xml:space="preserve">L'organisation est au courant de l'existence de forums de réseautage. Elle s'est inscrite aux forums pertinents et elle a un cadre/plan en vue de son engagement. L'organisation participe parfois aux opportunités de réseautage en tant que membre ou entité intéressée. Le réseautage est guidé par un cadre de travail/plan. </t>
    </r>
  </si>
  <si>
    <r>
      <rPr>
        <sz val="11"/>
        <rFont val="Aparajita"/>
        <family val="2"/>
      </rPr>
      <t xml:space="preserve">L'organisation est au courant de l'existence de forums de réseautage. Elle s'est inscrite aux forums pertinents et elle a un cadre/plan en vue de son engagement. L'organisation participe toujours aux opportunités de réseautage en tant que membre ou entité intéressée. Le réseautage est guidé par un cadre de travail/plan. </t>
    </r>
  </si>
  <si>
    <r>
      <rPr>
        <sz val="11"/>
        <rFont val="Aparajita"/>
        <family val="2"/>
      </rPr>
      <t xml:space="preserve">Liste de réseaux ou rapports sur les activités de réseautage ; document(s) d'adhésion ; stratégie de plaidoyer. </t>
    </r>
  </si>
  <si>
    <r>
      <rPr>
        <b/>
        <sz val="11"/>
        <rFont val="Aparajita"/>
        <family val="2"/>
      </rPr>
      <t xml:space="preserve">L'organisation facilite la création d'alliances.  Elle effectue la coordination en jouant le rôle de secrétariat. Elle encourage et conseille l'alliance pour lui permettre d'atteindre les résultats désirés. </t>
    </r>
  </si>
  <si>
    <r>
      <rPr>
        <sz val="11"/>
        <rFont val="Aparajita"/>
        <family val="2"/>
      </rPr>
      <t>L'organisation prend-elle la tête des efforts de création d'alliances, de mentorat et de convocations d'initiatives communes ?</t>
    </r>
  </si>
  <si>
    <r>
      <rPr>
        <sz val="11"/>
        <rFont val="Aparajita"/>
        <family val="2"/>
      </rPr>
      <t>L'organisation n'a pas créé d'alliances ou convoqué d'initiatives communes. Elle n'a jamais exercé la fonction de secrétariat.</t>
    </r>
  </si>
  <si>
    <r>
      <rPr>
        <sz val="11"/>
        <rFont val="Aparajita"/>
        <family val="2"/>
      </rPr>
      <t>L'organisation n'a pas créé d'alliances ou convoqué d'initiatives communes. Cependant, elle envisage de s'engager activement dans la création d'alliances.</t>
    </r>
  </si>
  <si>
    <r>
      <rPr>
        <sz val="11"/>
        <rFont val="Aparajita"/>
        <family val="2"/>
      </rPr>
      <t>L'organisation a facilité la création d'alliances.  Elle ne joue pas de rôle de coordination, comme en exerçant une fonction de secrétariat. Elle n'encourage pas et ne conseille pas l'alliance en vue d'atteindre certains résultats.</t>
    </r>
  </si>
  <si>
    <r>
      <rPr>
        <sz val="11"/>
        <rFont val="Aparajita"/>
        <family val="2"/>
      </rPr>
      <t>L'organisation a facilité la création d'alliances. Elle joue un rôle de coordination le cas échéant, comme en exerçant une fonction de secrétariat. Cependant, elle n'encourage pas et ne conseille pas l'alliance en vue d'atteindre certains résultats.</t>
    </r>
  </si>
  <si>
    <r>
      <rPr>
        <sz val="11"/>
        <rFont val="Aparajita"/>
        <family val="2"/>
      </rPr>
      <t>L'organisation a facilité la création d'alliances.  Elle joue un rôle de coordination, comme en exerçant une fonction de secrétariat. Elle encourage et conseille l'alliance en vue d'atteindre certains résultats.</t>
    </r>
  </si>
  <si>
    <r>
      <rPr>
        <sz val="11"/>
        <rFont val="Aparajita"/>
        <family val="2"/>
      </rPr>
      <t>Rapports sur les activités de la coalition ; documentation sur les adhérents de la coalition (registre) ; procès-verbaux des réunions.</t>
    </r>
  </si>
  <si>
    <r>
      <rPr>
        <b/>
        <sz val="11"/>
        <rFont val="Aparajita"/>
        <family val="2"/>
      </rPr>
      <t xml:space="preserve">L'organisation anime des alliances et des partenariats, et elle assure leur collaboration. Elle connaît bien les stratégies et le travail des autres organisations locales et à d'autres niveaux. Elle partage également les connaissances et l'apprentissage. </t>
    </r>
  </si>
  <si>
    <r>
      <rPr>
        <sz val="11"/>
        <rFont val="Aparajita"/>
        <family val="2"/>
      </rPr>
      <t xml:space="preserve">L'organisation construit-elle des alliances et des partenariats stratégiques avec des organisations similaires ? </t>
    </r>
  </si>
  <si>
    <r>
      <rPr>
        <sz val="11"/>
        <rFont val="Aparajita"/>
        <family val="2"/>
      </rPr>
      <t xml:space="preserve">L'organisation travaille seule. Elle ne connaît pas les stratégies et le travail des autres organisations. </t>
    </r>
  </si>
  <si>
    <r>
      <rPr>
        <sz val="11"/>
        <rFont val="Aparajita"/>
        <family val="2"/>
      </rPr>
      <t>Elle connaît un peu les stratégies et le travail des autres organisations locales. Elle ne dispose d'aucune documentation pour guider ses efforts de collaboration ou de partenariat.</t>
    </r>
  </si>
  <si>
    <r>
      <rPr>
        <sz val="11"/>
        <rFont val="Aparajita"/>
        <family val="2"/>
      </rPr>
      <t xml:space="preserve">L'organisation connaît les stratégies et le travail d'autres organisations locales. Elle dispose d'une documentation pour guider ses efforts de collaboration ou de partenariat. Elle consulte d'autres organisations et partage des connaissances et le produit de l'apprentissage. Cependant, la collaboration ou les partenariats sont animés par d'autres organisations. </t>
    </r>
  </si>
  <si>
    <r>
      <rPr>
        <sz val="11"/>
        <rFont val="Aparajita"/>
        <family val="2"/>
      </rPr>
      <t xml:space="preserve">L'organisation connaît les stratégies et le travail d'autres organisations locales. Elle dispose d'une documentation pour guider ses efforts de collaboration ou de partenariat. Elle consulte d'autres organisations et partage des connaissances et le produit de l'apprentissage. L'organisation prend certaines initiatives pour animer une collaboration et des partenariats avec d'autres organisations similaires. </t>
    </r>
  </si>
  <si>
    <r>
      <rPr>
        <sz val="11"/>
        <rFont val="Aparajita"/>
        <family val="2"/>
      </rPr>
      <t xml:space="preserve">L'organisation connaît les stratégies et le travail d'autres organisations locales. Elle dispose d'une documentation pour guider ses efforts de collaboration ou de partenariat. Elle consulte d'autres organisations et partage des connaissances et le produit de l'apprentissage. L'organisation assume totalement l'initiative d'animer une collaboration et des partenariats avec d'autres organisations similaires. </t>
    </r>
  </si>
  <si>
    <r>
      <rPr>
        <sz val="11"/>
        <rFont val="Aparajita"/>
        <family val="2"/>
      </rPr>
      <t>Accords de collaboration ou de partenariat ; cadres de travail pour les partenariats ; rapports sur des initiatives communes.</t>
    </r>
  </si>
  <si>
    <r>
      <rPr>
        <b/>
        <sz val="11"/>
        <color theme="1"/>
        <rFont val="Aparajita"/>
        <family val="2"/>
      </rPr>
      <t>Note générale pour la catégorie</t>
    </r>
  </si>
  <si>
    <r>
      <rPr>
        <sz val="11"/>
        <color theme="1"/>
        <rFont val="Aparajita"/>
        <family val="2"/>
      </rPr>
      <t>Catégorie VI</t>
    </r>
  </si>
  <si>
    <r>
      <rPr>
        <b/>
        <sz val="11"/>
        <color theme="1"/>
        <rFont val="Aparajita"/>
        <family val="2"/>
      </rPr>
      <t>Note générale pour la catégorie</t>
    </r>
  </si>
  <si>
    <r>
      <rPr>
        <sz val="11"/>
        <color theme="1"/>
        <rFont val="Aparajita"/>
        <family val="2"/>
      </rPr>
      <t>Gouvernance et leadership</t>
    </r>
  </si>
  <si>
    <r>
      <rPr>
        <sz val="11"/>
        <color theme="1"/>
        <rFont val="Aparajita"/>
        <family val="2"/>
      </rPr>
      <t>Opérations financières et administratives</t>
    </r>
  </si>
  <si>
    <r>
      <rPr>
        <sz val="11"/>
        <color theme="1"/>
        <rFont val="Aparajita"/>
        <family val="2"/>
      </rPr>
      <t>Gestion des ressources humaines</t>
    </r>
  </si>
  <si>
    <r>
      <rPr>
        <sz val="11"/>
        <color theme="1"/>
        <rFont val="Aparajita"/>
        <family val="2"/>
      </rPr>
      <t>Mobilisation des ressources</t>
    </r>
  </si>
  <si>
    <r>
      <rPr>
        <sz val="11"/>
        <color theme="1"/>
        <rFont val="Aparajita"/>
        <family val="2"/>
      </rPr>
      <t>Suivi et évaluation, et gestion des connaissances</t>
    </r>
  </si>
  <si>
    <r>
      <rPr>
        <sz val="11"/>
        <color theme="1"/>
        <rFont val="Aparajita"/>
        <family val="2"/>
      </rPr>
      <t>Gestion des programmes</t>
    </r>
  </si>
  <si>
    <r>
      <rPr>
        <sz val="11"/>
        <color theme="1"/>
        <rFont val="Aparajita"/>
        <family val="2"/>
      </rPr>
      <t>Communications</t>
    </r>
  </si>
  <si>
    <r>
      <rPr>
        <sz val="11"/>
        <color theme="1"/>
        <rFont val="Aparajita"/>
        <family val="2"/>
      </rPr>
      <t>Subventions et sous-subventions</t>
    </r>
  </si>
  <si>
    <r>
      <rPr>
        <sz val="11"/>
        <color theme="1"/>
        <rFont val="Aparajita"/>
        <family val="2"/>
      </rPr>
      <t>Fourniture des services et assurance qualité</t>
    </r>
  </si>
  <si>
    <r>
      <rPr>
        <sz val="11"/>
        <color theme="1"/>
        <rFont val="Aparajita"/>
        <family val="2"/>
      </rPr>
      <t>Coordination et collaboration</t>
    </r>
  </si>
  <si>
    <r>
      <rPr>
        <sz val="11"/>
        <color theme="1"/>
        <rFont val="Aparajita"/>
        <family val="2"/>
      </rPr>
      <t>Communication pour le changement comportemental et social</t>
    </r>
  </si>
  <si>
    <r>
      <rPr>
        <sz val="11"/>
        <color theme="1"/>
        <rFont val="Aparajita"/>
        <family val="2"/>
      </rPr>
      <t>Création d'alliances et de réseaux de plaidoyer</t>
    </r>
  </si>
  <si>
    <r>
      <rPr>
        <sz val="11"/>
        <color theme="1"/>
        <rFont val="Aparajita"/>
        <family val="2"/>
      </rPr>
      <t>Note générale pour la capacité organisationnelle</t>
    </r>
  </si>
  <si>
    <r>
      <rPr>
        <b/>
        <sz val="11"/>
        <color theme="1"/>
        <rFont val="Aparajita"/>
        <family val="2"/>
      </rPr>
      <t xml:space="preserve">Viabilité institutionnelle </t>
    </r>
  </si>
  <si>
    <r>
      <rPr>
        <b/>
        <sz val="11"/>
        <color theme="1"/>
        <rFont val="Aparajita"/>
        <family val="2"/>
      </rPr>
      <t xml:space="preserve">Viabilité financière </t>
    </r>
  </si>
  <si>
    <r>
      <rPr>
        <b/>
        <sz val="11"/>
        <color theme="1"/>
        <rFont val="Aparajita"/>
        <family val="2"/>
      </rPr>
      <t xml:space="preserve">Viabilité programmatique </t>
    </r>
  </si>
  <si>
    <r>
      <rPr>
        <b/>
        <sz val="11"/>
        <color theme="1"/>
        <rFont val="Calibri"/>
        <family val="2"/>
      </rPr>
      <t>Note générale de viabilité</t>
    </r>
  </si>
  <si>
    <r>
      <rPr>
        <b/>
        <sz val="11"/>
        <color theme="1"/>
        <rFont val="Aparajita"/>
        <family val="2"/>
      </rPr>
      <t>Catégorie VI</t>
    </r>
  </si>
  <si>
    <r>
      <rPr>
        <b/>
        <sz val="11"/>
        <color theme="1"/>
        <rFont val="Aparajita"/>
        <family val="2"/>
      </rPr>
      <t>Sous-domaine</t>
    </r>
  </si>
  <si>
    <r>
      <rPr>
        <b/>
        <sz val="11"/>
        <color theme="1"/>
        <rFont val="Aparajita"/>
        <family val="2"/>
      </rPr>
      <t>Note pour la catégorie</t>
    </r>
  </si>
  <si>
    <r>
      <rPr>
        <b/>
        <sz val="11"/>
        <color theme="1"/>
        <rFont val="Aparajita"/>
        <family val="2"/>
      </rPr>
      <t>Catégorie VI</t>
    </r>
  </si>
  <si>
    <r>
      <rPr>
        <b/>
        <sz val="11"/>
        <color theme="1"/>
        <rFont val="Aparajita"/>
        <family val="2"/>
      </rPr>
      <t>Sous-domaine</t>
    </r>
  </si>
  <si>
    <r>
      <rPr>
        <b/>
        <sz val="11"/>
        <color theme="1"/>
        <rFont val="Aparajita"/>
        <family val="2"/>
      </rPr>
      <t>Note pour la catégorie</t>
    </r>
  </si>
  <si>
    <r>
      <rPr>
        <b/>
        <sz val="14"/>
        <color theme="1"/>
        <rFont val="Aparajita"/>
        <family val="2"/>
      </rPr>
      <t>Gouvernance et leadership</t>
    </r>
  </si>
  <si>
    <r>
      <rPr>
        <sz val="10.5"/>
        <color rgb="FF000000"/>
        <rFont val="Calibri"/>
        <family val="2"/>
      </rPr>
      <t>Constitution de l'organe directeur</t>
    </r>
  </si>
  <si>
    <r>
      <rPr>
        <b/>
        <sz val="14"/>
        <color theme="1"/>
        <rFont val="Aparajita"/>
        <family val="2"/>
      </rPr>
      <t>Communications</t>
    </r>
  </si>
  <si>
    <r>
      <rPr>
        <sz val="10.5"/>
        <color rgb="FF000000"/>
        <rFont val="Calibri"/>
        <family val="2"/>
      </rPr>
      <t>Stratégie et plan de communication</t>
    </r>
  </si>
  <si>
    <r>
      <rPr>
        <sz val="10.5"/>
        <color rgb="FF000000"/>
        <rFont val="Calibri"/>
        <family val="2"/>
      </rPr>
      <t>Fonction de l'organe directeur</t>
    </r>
  </si>
  <si>
    <r>
      <rPr>
        <sz val="10.5"/>
        <color rgb="FF000000"/>
        <rFont val="Calibri"/>
        <family val="2"/>
      </rPr>
      <t>Plan de gestion de la marque et de marketing</t>
    </r>
  </si>
  <si>
    <r>
      <rPr>
        <sz val="10.5"/>
        <color rgb="FF000000"/>
        <rFont val="Calibri"/>
        <family val="2"/>
      </rPr>
      <t>Leadership stratégique</t>
    </r>
  </si>
  <si>
    <r>
      <rPr>
        <sz val="10.5"/>
        <color rgb="FF000000"/>
        <rFont val="Calibri"/>
        <family val="2"/>
      </rPr>
      <t>Capacité de communication</t>
    </r>
  </si>
  <si>
    <r>
      <rPr>
        <sz val="10.5"/>
        <color rgb="FF000000"/>
        <rFont val="Calibri"/>
        <family val="2"/>
      </rPr>
      <t>Planification de la relève</t>
    </r>
  </si>
  <si>
    <r>
      <rPr>
        <sz val="10.5"/>
        <color rgb="FF000000"/>
        <rFont val="Calibri"/>
        <family val="2"/>
      </rPr>
      <t>Communications internes et externes</t>
    </r>
  </si>
  <si>
    <r>
      <rPr>
        <b/>
        <sz val="14"/>
        <color theme="1"/>
        <rFont val="Aparajita"/>
        <family val="2"/>
      </rPr>
      <t>Opérations financières et administratives</t>
    </r>
  </si>
  <si>
    <r>
      <rPr>
        <sz val="10.5"/>
        <color rgb="FF000000"/>
        <rFont val="Calibri"/>
        <family val="2"/>
      </rPr>
      <t>Politiques et procédures financières</t>
    </r>
  </si>
  <si>
    <r>
      <rPr>
        <b/>
        <sz val="14"/>
        <color theme="1"/>
        <rFont val="Aparajita"/>
        <family val="2"/>
      </rPr>
      <t>Subventions et sous-subventions</t>
    </r>
  </si>
  <si>
    <r>
      <rPr>
        <sz val="10.5"/>
        <color rgb="FF000000"/>
        <rFont val="Calibri"/>
        <family val="2"/>
      </rPr>
      <t>Politiques et procédures de gestion des subventions</t>
    </r>
  </si>
  <si>
    <r>
      <rPr>
        <sz val="10.5"/>
        <color rgb="FF000000"/>
        <rFont val="Calibri"/>
        <family val="2"/>
      </rPr>
      <t>Système de gestion financière</t>
    </r>
  </si>
  <si>
    <r>
      <rPr>
        <sz val="10.5"/>
        <color rgb="FF000000"/>
        <rFont val="Calibri"/>
        <family val="2"/>
      </rPr>
      <t>Système de gestion des subventions</t>
    </r>
  </si>
  <si>
    <r>
      <rPr>
        <sz val="10.5"/>
        <color rgb="FF000000"/>
        <rFont val="Calibri"/>
        <family val="2"/>
      </rPr>
      <t>Gestion budgétaire</t>
    </r>
  </si>
  <si>
    <r>
      <rPr>
        <sz val="10.5"/>
        <color rgb="FF000000"/>
        <rFont val="Calibri"/>
        <family val="2"/>
      </rPr>
      <t>Développement des capacités des sous-bénéficiaires de subvention</t>
    </r>
  </si>
  <si>
    <r>
      <rPr>
        <b/>
        <sz val="14"/>
        <color theme="1"/>
        <rFont val="Aparajita"/>
        <family val="2"/>
      </rPr>
      <t>Fourniture des services et assurance qualité</t>
    </r>
  </si>
  <si>
    <r>
      <rPr>
        <sz val="10.5"/>
        <color rgb="FF000000"/>
        <rFont val="Calibri"/>
        <family val="2"/>
      </rPr>
      <t>Informations et sensibilisation concernant la fourniture des services</t>
    </r>
  </si>
  <si>
    <r>
      <rPr>
        <sz val="10.5"/>
        <color rgb="FF000000"/>
        <rFont val="Calibri"/>
        <family val="2"/>
      </rPr>
      <t>Rapports financiers</t>
    </r>
  </si>
  <si>
    <r>
      <rPr>
        <sz val="10.5"/>
        <color rgb="FF000000"/>
        <rFont val="Calibri"/>
        <family val="2"/>
      </rPr>
      <t>Objectifs en matière de fourniture des services</t>
    </r>
  </si>
  <si>
    <r>
      <rPr>
        <sz val="10.5"/>
        <color rgb="FF000000"/>
        <rFont val="Calibri"/>
        <family val="2"/>
      </rPr>
      <t>Systèmes de contrôle interne</t>
    </r>
  </si>
  <si>
    <r>
      <rPr>
        <sz val="10.5"/>
        <color rgb="FF000000"/>
        <rFont val="Calibri"/>
        <family val="2"/>
      </rPr>
      <t>Amélioration des services et apprentissage</t>
    </r>
  </si>
  <si>
    <r>
      <rPr>
        <sz val="10.5"/>
        <color rgb="FF000000"/>
        <rFont val="Calibri"/>
        <family val="2"/>
      </rPr>
      <t>Paie</t>
    </r>
  </si>
  <si>
    <r>
      <rPr>
        <sz val="10.5"/>
        <color rgb="FF000000"/>
        <rFont val="Calibri"/>
        <family val="2"/>
      </rPr>
      <t>Normes de fourniture des services</t>
    </r>
  </si>
  <si>
    <r>
      <rPr>
        <sz val="10.5"/>
        <color rgb="FF000000"/>
        <rFont val="Calibri"/>
        <family val="2"/>
      </rPr>
      <t>Achats et approvisionnements</t>
    </r>
  </si>
  <si>
    <r>
      <rPr>
        <b/>
        <sz val="14"/>
        <color theme="1"/>
        <rFont val="Aparajita"/>
        <family val="2"/>
      </rPr>
      <t>Coordination et collaboration</t>
    </r>
  </si>
  <si>
    <r>
      <rPr>
        <sz val="10.5"/>
        <color rgb="FF000000"/>
        <rFont val="Calibri"/>
        <family val="2"/>
      </rPr>
      <t>Plateformes de coordination</t>
    </r>
  </si>
  <si>
    <r>
      <rPr>
        <sz val="10.5"/>
        <color rgb="FF000000"/>
        <rFont val="Calibri"/>
        <family val="2"/>
      </rPr>
      <t>Gestion de la trésorerie et des affaires bancaires</t>
    </r>
  </si>
  <si>
    <r>
      <rPr>
        <sz val="10.5"/>
        <color rgb="FF000000"/>
        <rFont val="Calibri"/>
        <family val="2"/>
      </rPr>
      <t>Rôles de coordination</t>
    </r>
  </si>
  <si>
    <r>
      <rPr>
        <sz val="10.5"/>
        <color rgb="FF000000"/>
        <rFont val="Calibri"/>
        <family val="2"/>
      </rPr>
      <t>Gestion des stocks et des actifs</t>
    </r>
  </si>
  <si>
    <r>
      <rPr>
        <sz val="10.5"/>
        <color rgb="FF000000"/>
        <rFont val="Calibri"/>
        <family val="2"/>
      </rPr>
      <t>Engagement stratégique et soutien des parties prenantes</t>
    </r>
  </si>
  <si>
    <r>
      <rPr>
        <sz val="10.5"/>
        <color rgb="FF000000"/>
        <rFont val="Calibri"/>
        <family val="2"/>
      </rPr>
      <t>Audit externe annuel</t>
    </r>
  </si>
  <si>
    <r>
      <rPr>
        <b/>
        <sz val="14"/>
        <color theme="1"/>
        <rFont val="Aparajita"/>
        <family val="2"/>
      </rPr>
      <t>Communication pour le changement comportemental et social</t>
    </r>
  </si>
  <si>
    <r>
      <rPr>
        <sz val="10.5"/>
        <color rgb="FF000000"/>
        <rFont val="Calibri"/>
        <family val="2"/>
      </rPr>
      <t>Théorie des CCS</t>
    </r>
  </si>
  <si>
    <r>
      <rPr>
        <sz val="10.5"/>
        <color rgb="FF000000"/>
        <rFont val="Calibri"/>
        <family val="2"/>
      </rPr>
      <t>Exploitation et administration</t>
    </r>
  </si>
  <si>
    <r>
      <rPr>
        <sz val="10.5"/>
        <color rgb="FF000000"/>
        <rFont val="Calibri"/>
        <family val="2"/>
      </rPr>
      <t>Stratégie de communication</t>
    </r>
  </si>
  <si>
    <r>
      <rPr>
        <sz val="10.5"/>
        <color rgb="FF000000"/>
        <rFont val="Calibri"/>
        <family val="2"/>
      </rPr>
      <t>Compétences du personnel financier</t>
    </r>
  </si>
  <si>
    <r>
      <rPr>
        <sz val="10.5"/>
        <color rgb="FF000000"/>
        <rFont val="Calibri"/>
        <family val="2"/>
      </rPr>
      <t>Voies de communication</t>
    </r>
  </si>
  <si>
    <r>
      <rPr>
        <b/>
        <sz val="14"/>
        <color theme="1"/>
        <rFont val="Aparajita"/>
        <family val="2"/>
      </rPr>
      <t>Gestion des ressources humaines</t>
    </r>
  </si>
  <si>
    <r>
      <rPr>
        <sz val="10.5"/>
        <color rgb="FF000000"/>
        <rFont val="Calibri"/>
        <family val="2"/>
      </rPr>
      <t>Élaboration du message</t>
    </r>
  </si>
  <si>
    <r>
      <rPr>
        <sz val="10.5"/>
        <color rgb="FF000000"/>
        <rFont val="Calibri"/>
        <family val="2"/>
      </rPr>
      <t>Structure organisationnelle et profils des postes</t>
    </r>
  </si>
  <si>
    <r>
      <rPr>
        <sz val="10.5"/>
        <color rgb="FF000000"/>
        <rFont val="Calibri"/>
        <family val="2"/>
      </rPr>
      <t>Conception des produits</t>
    </r>
  </si>
  <si>
    <r>
      <rPr>
        <sz val="10.5"/>
        <color rgb="FF000000"/>
        <rFont val="Calibri"/>
        <family val="2"/>
      </rPr>
      <t>Recrutement et rétention du personnel</t>
    </r>
  </si>
  <si>
    <r>
      <rPr>
        <sz val="10.5"/>
        <color rgb="FF000000"/>
        <rFont val="Calibri"/>
        <family val="2"/>
      </rPr>
      <t>Formation et développement professionnel</t>
    </r>
  </si>
  <si>
    <r>
      <rPr>
        <sz val="10.5"/>
        <color rgb="FF000000"/>
        <rFont val="Calibri"/>
        <family val="2"/>
      </rPr>
      <t>Suivi et évaluation</t>
    </r>
  </si>
  <si>
    <r>
      <rPr>
        <b/>
        <sz val="14"/>
        <color theme="1"/>
        <rFont val="Aparajita"/>
        <family val="2"/>
      </rPr>
      <t>Création d'alliances et de réseaux de plaidoyer</t>
    </r>
  </si>
  <si>
    <r>
      <rPr>
        <sz val="10.5"/>
        <color rgb="FF000000"/>
        <rFont val="Calibri"/>
        <family val="2"/>
      </rPr>
      <t>Planification et mise en œuvre du plaidoyer</t>
    </r>
  </si>
  <si>
    <r>
      <rPr>
        <sz val="10.5"/>
        <color rgb="FF000000"/>
        <rFont val="Calibri"/>
        <family val="2"/>
      </rPr>
      <t>Gestion des rémunérations</t>
    </r>
  </si>
  <si>
    <r>
      <rPr>
        <sz val="10.5"/>
        <color rgb="FF000000"/>
        <rFont val="Calibri"/>
        <family val="2"/>
      </rPr>
      <t>Réseautage et construction d'alliances</t>
    </r>
  </si>
  <si>
    <r>
      <rPr>
        <sz val="10.5"/>
        <color rgb="FF000000"/>
        <rFont val="Calibri"/>
        <family val="2"/>
      </rPr>
      <t>Système de gestion des données pour les ressources humaines</t>
    </r>
  </si>
  <si>
    <r>
      <rPr>
        <b/>
        <sz val="14"/>
        <color theme="1"/>
        <rFont val="Aparajita"/>
        <family val="2"/>
      </rPr>
      <t>Mobilisation des ressources</t>
    </r>
  </si>
  <si>
    <r>
      <rPr>
        <sz val="10.5"/>
        <color rgb="FF000000"/>
        <rFont val="Calibri"/>
        <family val="2"/>
      </rPr>
      <t>Planification et mise en œuvre de la mobilisation des ressources</t>
    </r>
  </si>
  <si>
    <r>
      <rPr>
        <sz val="10.5"/>
        <color rgb="FF000000"/>
        <rFont val="Calibri"/>
        <family val="2"/>
      </rPr>
      <t>Diversification des ressources</t>
    </r>
  </si>
  <si>
    <r>
      <rPr>
        <sz val="10.5"/>
        <color rgb="FF000000"/>
        <rFont val="Calibri"/>
        <family val="2"/>
      </rPr>
      <t>Suivi des ressources</t>
    </r>
  </si>
  <si>
    <r>
      <rPr>
        <b/>
        <sz val="14"/>
        <color theme="1"/>
        <rFont val="Aparajita"/>
        <family val="2"/>
      </rPr>
      <t>Suivi et évaluation, et gestion des connaissances</t>
    </r>
  </si>
  <si>
    <r>
      <rPr>
        <sz val="10.5"/>
        <color rgb="FF000000"/>
        <rFont val="Calibri"/>
        <family val="2"/>
      </rPr>
      <t>Planification du S&amp;E</t>
    </r>
  </si>
  <si>
    <r>
      <rPr>
        <sz val="10.5"/>
        <color rgb="FF000000"/>
        <rFont val="Calibri"/>
        <family val="2"/>
      </rPr>
      <t>Gestion des données</t>
    </r>
  </si>
  <si>
    <r>
      <rPr>
        <sz val="10.5"/>
        <color rgb="FF000000"/>
        <rFont val="Calibri"/>
        <family val="2"/>
      </rPr>
      <t>Qualité des données</t>
    </r>
  </si>
  <si>
    <r>
      <rPr>
        <sz val="10.5"/>
        <color rgb="FF000000"/>
        <rFont val="Calibri"/>
        <family val="2"/>
      </rPr>
      <t>Analyse et utilisation des données</t>
    </r>
  </si>
  <si>
    <r>
      <rPr>
        <sz val="10.5"/>
        <color rgb="FF000000"/>
        <rFont val="Calibri"/>
        <family val="2"/>
      </rPr>
      <t>Évaluations périodiques</t>
    </r>
  </si>
  <si>
    <r>
      <rPr>
        <sz val="10.5"/>
        <color rgb="FF000000"/>
        <rFont val="Calibri"/>
        <family val="2"/>
      </rPr>
      <t>Gestion des connaissances</t>
    </r>
  </si>
  <si>
    <r>
      <rPr>
        <b/>
        <sz val="14"/>
        <color theme="1"/>
        <rFont val="Aparajita"/>
        <family val="2"/>
      </rPr>
      <t>Gestion des programmes</t>
    </r>
  </si>
  <si>
    <r>
      <rPr>
        <sz val="10.5"/>
        <color rgb="FF000000"/>
        <rFont val="Calibri"/>
        <family val="2"/>
      </rPr>
      <t>Conception des programmes</t>
    </r>
  </si>
  <si>
    <r>
      <rPr>
        <sz val="10.5"/>
        <color rgb="FF000000"/>
        <rFont val="Calibri"/>
        <family val="2"/>
      </rPr>
      <t>Planification et suivi des programmes</t>
    </r>
  </si>
  <si>
    <r>
      <rPr>
        <sz val="10.5"/>
        <color rgb="FF000000"/>
        <rFont val="Calibri"/>
        <family val="2"/>
      </rPr>
      <t>Plan de gestion des risques des programmes</t>
    </r>
  </si>
  <si>
    <r>
      <rPr>
        <sz val="10.5"/>
        <color rgb="FF000000"/>
        <rFont val="Calibri"/>
        <family val="2"/>
      </rPr>
      <t>Pérennité du programme</t>
    </r>
  </si>
  <si>
    <r>
      <rPr>
        <b/>
        <sz val="14"/>
        <color theme="0"/>
        <rFont val="Aparajita"/>
        <family val="2"/>
      </rPr>
      <t>Communications</t>
    </r>
  </si>
  <si>
    <r>
      <rPr>
        <sz val="10.5"/>
        <color theme="0"/>
        <rFont val="Calibri"/>
        <family val="2"/>
      </rPr>
      <t>Stratégie et plan de communication</t>
    </r>
  </si>
  <si>
    <r>
      <rPr>
        <sz val="10.5"/>
        <color theme="0"/>
        <rFont val="Calibri"/>
        <family val="2"/>
      </rPr>
      <t>Plan de gestion de la marque et de marketing</t>
    </r>
  </si>
  <si>
    <r>
      <rPr>
        <sz val="10.5"/>
        <color theme="0"/>
        <rFont val="Calibri"/>
        <family val="2"/>
      </rPr>
      <t>Capacité de communication</t>
    </r>
  </si>
  <si>
    <r>
      <rPr>
        <sz val="10.5"/>
        <color theme="0"/>
        <rFont val="Calibri"/>
        <family val="2"/>
      </rPr>
      <t>Communications internes et externes</t>
    </r>
  </si>
  <si>
    <r>
      <rPr>
        <b/>
        <sz val="14"/>
        <color theme="0"/>
        <rFont val="Aparajita"/>
        <family val="2"/>
      </rPr>
      <t>Subventions et sous-subventions</t>
    </r>
  </si>
  <si>
    <r>
      <rPr>
        <sz val="10.5"/>
        <color theme="0"/>
        <rFont val="Calibri"/>
        <family val="2"/>
      </rPr>
      <t>Politiques et procédures de gestion des subventions</t>
    </r>
  </si>
  <si>
    <r>
      <rPr>
        <sz val="10.5"/>
        <color theme="0"/>
        <rFont val="Calibri"/>
        <family val="2"/>
      </rPr>
      <t>Système de gestion des subventions</t>
    </r>
  </si>
  <si>
    <r>
      <rPr>
        <sz val="10.5"/>
        <color theme="0"/>
        <rFont val="Calibri"/>
        <family val="2"/>
      </rPr>
      <t>Développement des capacités des sous-bénéficiaires de subvention</t>
    </r>
  </si>
  <si>
    <r>
      <rPr>
        <b/>
        <sz val="14"/>
        <color theme="0"/>
        <rFont val="Aparajita"/>
        <family val="2"/>
      </rPr>
      <t>Fourniture des services et assurance qualité</t>
    </r>
  </si>
  <si>
    <r>
      <rPr>
        <sz val="10.5"/>
        <color theme="0"/>
        <rFont val="Calibri"/>
        <family val="2"/>
      </rPr>
      <t>Informations et sensibilisation concernant la fourniture des services</t>
    </r>
  </si>
  <si>
    <r>
      <rPr>
        <sz val="10.5"/>
        <color theme="0"/>
        <rFont val="Calibri"/>
        <family val="2"/>
      </rPr>
      <t>Objectifs en matière de fourniture des services</t>
    </r>
  </si>
  <si>
    <r>
      <rPr>
        <sz val="10.5"/>
        <color theme="0"/>
        <rFont val="Calibri"/>
        <family val="2"/>
      </rPr>
      <t>Amélioration des services et apprentissage</t>
    </r>
  </si>
  <si>
    <r>
      <rPr>
        <sz val="10.5"/>
        <color theme="0"/>
        <rFont val="Calibri"/>
        <family val="2"/>
      </rPr>
      <t>Normes de fourniture des services</t>
    </r>
  </si>
  <si>
    <r>
      <rPr>
        <b/>
        <sz val="14"/>
        <color theme="0"/>
        <rFont val="Aparajita"/>
        <family val="2"/>
      </rPr>
      <t>Coordination et collaboration</t>
    </r>
  </si>
  <si>
    <r>
      <rPr>
        <sz val="10.5"/>
        <color theme="0"/>
        <rFont val="Calibri"/>
        <family val="2"/>
      </rPr>
      <t>Plateformes de coordination</t>
    </r>
  </si>
  <si>
    <r>
      <rPr>
        <sz val="10.5"/>
        <color theme="0"/>
        <rFont val="Calibri"/>
        <family val="2"/>
      </rPr>
      <t>Rôles de coordination</t>
    </r>
  </si>
  <si>
    <r>
      <rPr>
        <sz val="10.5"/>
        <color theme="0"/>
        <rFont val="Calibri"/>
        <family val="2"/>
      </rPr>
      <t>Engagement stratégique et soutien des parties prenantes</t>
    </r>
  </si>
  <si>
    <r>
      <rPr>
        <b/>
        <sz val="14"/>
        <color theme="0"/>
        <rFont val="Aparajita"/>
        <family val="2"/>
      </rPr>
      <t>Création d'alliances et de réseaux de plaidoyer</t>
    </r>
  </si>
  <si>
    <r>
      <rPr>
        <sz val="10.5"/>
        <color theme="0"/>
        <rFont val="Calibri"/>
        <family val="2"/>
      </rPr>
      <t>Planification et mise en œuvre du plaidoyer</t>
    </r>
  </si>
  <si>
    <r>
      <rPr>
        <sz val="10.5"/>
        <color theme="0"/>
        <rFont val="Calibri"/>
        <family val="2"/>
      </rPr>
      <t>Réseautage et construction d'alliances</t>
    </r>
  </si>
  <si>
    <r>
      <rPr>
        <b/>
        <sz val="11"/>
        <color theme="1"/>
        <rFont val="Calibri"/>
        <family val="2"/>
      </rPr>
      <t xml:space="preserve">Viabilité institutionnelle </t>
    </r>
  </si>
  <si>
    <r>
      <rPr>
        <b/>
        <sz val="11"/>
        <color theme="1"/>
        <rFont val="Calibri"/>
        <family val="2"/>
      </rPr>
      <t xml:space="preserve">Viabilité financière </t>
    </r>
  </si>
  <si>
    <r>
      <rPr>
        <b/>
        <sz val="11"/>
        <color theme="1"/>
        <rFont val="Calibri"/>
        <family val="2"/>
      </rPr>
      <t xml:space="preserve">Viabilité programmatique </t>
    </r>
  </si>
  <si>
    <r>
      <rPr>
        <b/>
        <sz val="10.5"/>
        <color rgb="FF000000"/>
        <rFont val="Calibri"/>
        <family val="2"/>
      </rPr>
      <t xml:space="preserve">Domaines essentiels </t>
    </r>
  </si>
  <si>
    <r>
      <rPr>
        <b/>
        <sz val="11"/>
        <color theme="1"/>
        <rFont val="Calibri"/>
        <family val="2"/>
      </rPr>
      <t>Note pour la catégorie</t>
    </r>
  </si>
  <si>
    <r>
      <rPr>
        <b/>
        <sz val="11"/>
        <color theme="1"/>
        <rFont val="Calibri"/>
        <family val="2"/>
      </rPr>
      <t xml:space="preserve">Viabilité institutionnelle </t>
    </r>
  </si>
  <si>
    <r>
      <rPr>
        <b/>
        <sz val="11"/>
        <color theme="1"/>
        <rFont val="Calibri"/>
        <family val="2"/>
      </rPr>
      <t xml:space="preserve">Viabilité financière </t>
    </r>
  </si>
  <si>
    <r>
      <rPr>
        <b/>
        <sz val="11"/>
        <color theme="1"/>
        <rFont val="Calibri"/>
        <family val="2"/>
      </rPr>
      <t xml:space="preserve">Viabilité programmatique </t>
    </r>
  </si>
  <si>
    <r>
      <rPr>
        <b/>
        <sz val="10.5"/>
        <color rgb="FF000000"/>
        <rFont val="Calibri"/>
        <family val="2"/>
      </rPr>
      <t>Gouvernance et leadership</t>
    </r>
  </si>
  <si>
    <r>
      <rPr>
        <sz val="10.5"/>
        <color rgb="FF000000"/>
        <rFont val="Calibri"/>
        <family val="2"/>
      </rPr>
      <t>Constitution de l'organe directeur</t>
    </r>
  </si>
  <si>
    <r>
      <rPr>
        <sz val="11"/>
        <color theme="1"/>
        <rFont val="Calibri"/>
        <family val="2"/>
      </rPr>
      <t>X</t>
    </r>
  </si>
  <si>
    <r>
      <rPr>
        <sz val="10.5"/>
        <color rgb="FF000000"/>
        <rFont val="Calibri"/>
        <family val="2"/>
      </rPr>
      <t>Fonction de l'organe directeur</t>
    </r>
  </si>
  <si>
    <r>
      <rPr>
        <sz val="11"/>
        <color theme="1"/>
        <rFont val="Calibri"/>
        <family val="2"/>
      </rPr>
      <t>X</t>
    </r>
  </si>
  <si>
    <r>
      <rPr>
        <sz val="10.5"/>
        <color rgb="FF000000"/>
        <rFont val="Calibri"/>
        <family val="2"/>
      </rPr>
      <t>Leadership stratégique</t>
    </r>
  </si>
  <si>
    <r>
      <rPr>
        <sz val="11"/>
        <color theme="1"/>
        <rFont val="Calibri"/>
        <family val="2"/>
      </rPr>
      <t>X</t>
    </r>
  </si>
  <si>
    <r>
      <rPr>
        <sz val="10.5"/>
        <color rgb="FF000000"/>
        <rFont val="Calibri"/>
        <family val="2"/>
      </rPr>
      <t>Planification de la relève</t>
    </r>
  </si>
  <si>
    <r>
      <rPr>
        <sz val="11"/>
        <color theme="1"/>
        <rFont val="Calibri"/>
        <family val="2"/>
      </rPr>
      <t>X</t>
    </r>
  </si>
  <si>
    <r>
      <rPr>
        <b/>
        <sz val="10.5"/>
        <color rgb="FF000000"/>
        <rFont val="Calibri"/>
        <family val="2"/>
      </rPr>
      <t>Opérations financière et administration</t>
    </r>
  </si>
  <si>
    <r>
      <rPr>
        <sz val="10.5"/>
        <color rgb="FF000000"/>
        <rFont val="Calibri"/>
        <family val="2"/>
      </rPr>
      <t>Politiques et procédures financières</t>
    </r>
  </si>
  <si>
    <r>
      <rPr>
        <sz val="11"/>
        <color theme="1"/>
        <rFont val="Calibri"/>
        <family val="2"/>
      </rPr>
      <t>X</t>
    </r>
  </si>
  <si>
    <r>
      <rPr>
        <sz val="10.5"/>
        <color rgb="FF000000"/>
        <rFont val="Calibri"/>
        <family val="2"/>
      </rPr>
      <t>Système de gestion financière</t>
    </r>
  </si>
  <si>
    <r>
      <rPr>
        <sz val="11"/>
        <color theme="1"/>
        <rFont val="Calibri"/>
        <family val="2"/>
      </rPr>
      <t>X</t>
    </r>
  </si>
  <si>
    <r>
      <rPr>
        <sz val="10.5"/>
        <color rgb="FF000000"/>
        <rFont val="Calibri"/>
        <family val="2"/>
      </rPr>
      <t>Gestion budgétaire</t>
    </r>
  </si>
  <si>
    <r>
      <rPr>
        <sz val="11"/>
        <color theme="1"/>
        <rFont val="Calibri"/>
        <family val="2"/>
      </rPr>
      <t>X</t>
    </r>
  </si>
  <si>
    <r>
      <rPr>
        <sz val="11"/>
        <color theme="1"/>
        <rFont val="Calibri"/>
        <family val="2"/>
      </rPr>
      <t>X</t>
    </r>
  </si>
  <si>
    <r>
      <rPr>
        <sz val="10.5"/>
        <color rgb="FF000000"/>
        <rFont val="Calibri"/>
        <family val="2"/>
      </rPr>
      <t>Rapports financiers</t>
    </r>
  </si>
  <si>
    <r>
      <rPr>
        <sz val="11"/>
        <color theme="1"/>
        <rFont val="Calibri"/>
        <family val="2"/>
      </rPr>
      <t>X</t>
    </r>
  </si>
  <si>
    <r>
      <rPr>
        <sz val="10.5"/>
        <color rgb="FF000000"/>
        <rFont val="Calibri"/>
        <family val="2"/>
      </rPr>
      <t>Systèmes de contrôle interne</t>
    </r>
  </si>
  <si>
    <r>
      <rPr>
        <sz val="11"/>
        <color theme="1"/>
        <rFont val="Calibri"/>
        <family val="2"/>
      </rPr>
      <t>X</t>
    </r>
  </si>
  <si>
    <r>
      <rPr>
        <sz val="10.5"/>
        <color rgb="FF000000"/>
        <rFont val="Calibri"/>
        <family val="2"/>
      </rPr>
      <t>Paie</t>
    </r>
  </si>
  <si>
    <r>
      <rPr>
        <sz val="11"/>
        <color theme="1"/>
        <rFont val="Calibri"/>
        <family val="2"/>
      </rPr>
      <t>X</t>
    </r>
  </si>
  <si>
    <r>
      <rPr>
        <sz val="10.5"/>
        <color rgb="FF000000"/>
        <rFont val="Calibri"/>
        <family val="2"/>
      </rPr>
      <t>Achats et approvisionnements</t>
    </r>
  </si>
  <si>
    <r>
      <rPr>
        <sz val="11"/>
        <color theme="1"/>
        <rFont val="Calibri"/>
        <family val="2"/>
      </rPr>
      <t>X</t>
    </r>
  </si>
  <si>
    <r>
      <rPr>
        <sz val="10.5"/>
        <color rgb="FF000000"/>
        <rFont val="Calibri"/>
        <family val="2"/>
      </rPr>
      <t>Gestion de la trésorerie et des affaires bancaires</t>
    </r>
  </si>
  <si>
    <r>
      <rPr>
        <sz val="11"/>
        <color theme="1"/>
        <rFont val="Calibri"/>
        <family val="2"/>
      </rPr>
      <t>X</t>
    </r>
  </si>
  <si>
    <r>
      <rPr>
        <sz val="10.5"/>
        <color rgb="FF000000"/>
        <rFont val="Calibri"/>
        <family val="2"/>
      </rPr>
      <t>Gestion des stocks et des actifs</t>
    </r>
  </si>
  <si>
    <r>
      <rPr>
        <sz val="11"/>
        <color theme="1"/>
        <rFont val="Calibri"/>
        <family val="2"/>
      </rPr>
      <t>X</t>
    </r>
  </si>
  <si>
    <r>
      <rPr>
        <sz val="10.5"/>
        <color rgb="FF000000"/>
        <rFont val="Calibri"/>
        <family val="2"/>
      </rPr>
      <t>Audit externe annuel</t>
    </r>
  </si>
  <si>
    <r>
      <rPr>
        <sz val="11"/>
        <color theme="1"/>
        <rFont val="Calibri"/>
        <family val="2"/>
      </rPr>
      <t>X</t>
    </r>
  </si>
  <si>
    <r>
      <rPr>
        <sz val="10.5"/>
        <color rgb="FF000000"/>
        <rFont val="Calibri"/>
        <family val="2"/>
      </rPr>
      <t>Exploitation et administration</t>
    </r>
  </si>
  <si>
    <r>
      <rPr>
        <sz val="11"/>
        <rFont val="Calibri"/>
        <family val="2"/>
      </rPr>
      <t>X</t>
    </r>
  </si>
  <si>
    <r>
      <rPr>
        <sz val="10.5"/>
        <color rgb="FF000000"/>
        <rFont val="Calibri"/>
        <family val="2"/>
      </rPr>
      <t>Compétences du personnel financier</t>
    </r>
  </si>
  <si>
    <r>
      <rPr>
        <sz val="11"/>
        <color theme="1"/>
        <rFont val="Calibri"/>
        <family val="2"/>
      </rPr>
      <t>X</t>
    </r>
  </si>
  <si>
    <r>
      <rPr>
        <b/>
        <sz val="10.5"/>
        <color rgb="FF000000"/>
        <rFont val="Calibri"/>
        <family val="2"/>
      </rPr>
      <t>Gestion des ressources humaines</t>
    </r>
  </si>
  <si>
    <r>
      <rPr>
        <sz val="11"/>
        <color theme="1"/>
        <rFont val="Calibri"/>
        <family val="2"/>
      </rPr>
      <t>X</t>
    </r>
  </si>
  <si>
    <r>
      <rPr>
        <sz val="10.5"/>
        <color rgb="FF000000"/>
        <rFont val="Calibri"/>
        <family val="2"/>
      </rPr>
      <t>Structure organisationnelle et profils des postes</t>
    </r>
  </si>
  <si>
    <r>
      <rPr>
        <sz val="11"/>
        <color theme="1"/>
        <rFont val="Calibri"/>
        <family val="2"/>
      </rPr>
      <t>X</t>
    </r>
  </si>
  <si>
    <r>
      <rPr>
        <sz val="10.5"/>
        <color rgb="FF000000"/>
        <rFont val="Calibri"/>
        <family val="2"/>
      </rPr>
      <t>Recrutement et rétention du personnel</t>
    </r>
  </si>
  <si>
    <r>
      <rPr>
        <sz val="11"/>
        <color theme="1"/>
        <rFont val="Calibri"/>
        <family val="2"/>
      </rPr>
      <t>X</t>
    </r>
  </si>
  <si>
    <r>
      <rPr>
        <sz val="10.5"/>
        <color rgb="FF000000"/>
        <rFont val="Calibri"/>
        <family val="2"/>
      </rPr>
      <t>Formation et développement professionnel</t>
    </r>
  </si>
  <si>
    <r>
      <rPr>
        <sz val="11"/>
        <color theme="1"/>
        <rFont val="Calibri"/>
        <family val="2"/>
      </rPr>
      <t>X</t>
    </r>
  </si>
  <si>
    <r>
      <rPr>
        <sz val="11"/>
        <color theme="1"/>
        <rFont val="Calibri"/>
        <family val="2"/>
      </rPr>
      <t>X</t>
    </r>
  </si>
  <si>
    <r>
      <rPr>
        <sz val="10.5"/>
        <color rgb="FF000000"/>
        <rFont val="Calibri"/>
        <family val="2"/>
      </rPr>
      <t>Gestion des rémunérations</t>
    </r>
  </si>
  <si>
    <r>
      <rPr>
        <sz val="11"/>
        <color theme="1"/>
        <rFont val="Calibri"/>
        <family val="2"/>
      </rPr>
      <t>X</t>
    </r>
  </si>
  <si>
    <r>
      <rPr>
        <sz val="10.5"/>
        <color rgb="FF000000"/>
        <rFont val="Calibri"/>
        <family val="2"/>
      </rPr>
      <t>Système de gestion des données pour les ressources humaines</t>
    </r>
  </si>
  <si>
    <r>
      <rPr>
        <sz val="11"/>
        <color theme="1"/>
        <rFont val="Calibri"/>
        <family val="2"/>
      </rPr>
      <t>X</t>
    </r>
  </si>
  <si>
    <r>
      <rPr>
        <b/>
        <sz val="10.5"/>
        <color rgb="FF000000"/>
        <rFont val="Calibri"/>
        <family val="2"/>
      </rPr>
      <t>Mobilisation des ressources</t>
    </r>
  </si>
  <si>
    <r>
      <rPr>
        <sz val="10.5"/>
        <color rgb="FF000000"/>
        <rFont val="Calibri"/>
        <family val="2"/>
      </rPr>
      <t>Planification et mise en œuvre de la mobilisation des ressources</t>
    </r>
  </si>
  <si>
    <r>
      <rPr>
        <sz val="11"/>
        <color theme="1"/>
        <rFont val="Calibri"/>
        <family val="2"/>
      </rPr>
      <t>X</t>
    </r>
  </si>
  <si>
    <r>
      <rPr>
        <sz val="10.5"/>
        <color rgb="FF000000"/>
        <rFont val="Calibri"/>
        <family val="2"/>
      </rPr>
      <t>Diversification des ressources</t>
    </r>
  </si>
  <si>
    <r>
      <rPr>
        <sz val="11"/>
        <color theme="1"/>
        <rFont val="Calibri"/>
        <family val="2"/>
      </rPr>
      <t>X</t>
    </r>
  </si>
  <si>
    <r>
      <rPr>
        <sz val="10.5"/>
        <color rgb="FF000000"/>
        <rFont val="Calibri"/>
        <family val="2"/>
      </rPr>
      <t>Suivi des ressources</t>
    </r>
  </si>
  <si>
    <r>
      <rPr>
        <sz val="11"/>
        <color theme="1"/>
        <rFont val="Calibri"/>
        <family val="2"/>
      </rPr>
      <t>X</t>
    </r>
  </si>
  <si>
    <r>
      <rPr>
        <b/>
        <sz val="10.5"/>
        <color rgb="FF000000"/>
        <rFont val="Calibri"/>
        <family val="2"/>
      </rPr>
      <t>Suivi et évaluation, et gestion des connaissances</t>
    </r>
  </si>
  <si>
    <r>
      <rPr>
        <sz val="10.5"/>
        <color rgb="FF000000"/>
        <rFont val="Calibri"/>
        <family val="2"/>
      </rPr>
      <t>Planification du S&amp;E</t>
    </r>
  </si>
  <si>
    <r>
      <rPr>
        <sz val="11"/>
        <color theme="1"/>
        <rFont val="Calibri"/>
        <family val="2"/>
      </rPr>
      <t>X</t>
    </r>
  </si>
  <si>
    <r>
      <rPr>
        <sz val="10.5"/>
        <color rgb="FF000000"/>
        <rFont val="Calibri"/>
        <family val="2"/>
      </rPr>
      <t>Gestion des données</t>
    </r>
  </si>
  <si>
    <r>
      <rPr>
        <sz val="11"/>
        <color theme="1"/>
        <rFont val="Calibri"/>
        <family val="2"/>
      </rPr>
      <t>X</t>
    </r>
  </si>
  <si>
    <r>
      <rPr>
        <sz val="10.5"/>
        <color rgb="FF000000"/>
        <rFont val="Calibri"/>
        <family val="2"/>
      </rPr>
      <t>Qualité des données</t>
    </r>
  </si>
  <si>
    <r>
      <rPr>
        <sz val="11"/>
        <color theme="1"/>
        <rFont val="Calibri"/>
        <family val="2"/>
      </rPr>
      <t>X</t>
    </r>
  </si>
  <si>
    <r>
      <rPr>
        <sz val="10.5"/>
        <color rgb="FF000000"/>
        <rFont val="Calibri"/>
        <family val="2"/>
      </rPr>
      <t>Analyse et utilisation des données</t>
    </r>
  </si>
  <si>
    <r>
      <rPr>
        <sz val="11"/>
        <color theme="1"/>
        <rFont val="Calibri"/>
        <family val="2"/>
      </rPr>
      <t>X</t>
    </r>
  </si>
  <si>
    <r>
      <rPr>
        <sz val="10.5"/>
        <color rgb="FF000000"/>
        <rFont val="Calibri"/>
        <family val="2"/>
      </rPr>
      <t>Évaluations périodiques</t>
    </r>
  </si>
  <si>
    <r>
      <rPr>
        <sz val="11"/>
        <color theme="1"/>
        <rFont val="Calibri"/>
        <family val="2"/>
      </rPr>
      <t>X</t>
    </r>
  </si>
  <si>
    <r>
      <rPr>
        <sz val="10.5"/>
        <color rgb="FF000000"/>
        <rFont val="Calibri"/>
        <family val="2"/>
      </rPr>
      <t>Gestion des connaissances</t>
    </r>
  </si>
  <si>
    <r>
      <rPr>
        <sz val="11"/>
        <color theme="1"/>
        <rFont val="Calibri"/>
        <family val="2"/>
      </rPr>
      <t>X</t>
    </r>
  </si>
  <si>
    <r>
      <rPr>
        <b/>
        <sz val="10.5"/>
        <color rgb="FF000000"/>
        <rFont val="Calibri"/>
        <family val="2"/>
      </rPr>
      <t>Gestion des programmes</t>
    </r>
  </si>
  <si>
    <r>
      <rPr>
        <sz val="10.5"/>
        <color rgb="FF000000"/>
        <rFont val="Calibri"/>
        <family val="2"/>
      </rPr>
      <t>Conception des programmes</t>
    </r>
  </si>
  <si>
    <r>
      <rPr>
        <sz val="11"/>
        <color theme="1"/>
        <rFont val="Calibri"/>
        <family val="2"/>
      </rPr>
      <t>X</t>
    </r>
  </si>
  <si>
    <r>
      <rPr>
        <sz val="10.5"/>
        <color rgb="FF000000"/>
        <rFont val="Calibri"/>
        <family val="2"/>
      </rPr>
      <t>Planification et suivi des programmes</t>
    </r>
  </si>
  <si>
    <r>
      <rPr>
        <sz val="11"/>
        <color theme="1"/>
        <rFont val="Calibri"/>
        <family val="2"/>
      </rPr>
      <t>X</t>
    </r>
  </si>
  <si>
    <r>
      <rPr>
        <sz val="10.5"/>
        <color rgb="FF000000"/>
        <rFont val="Calibri"/>
        <family val="2"/>
      </rPr>
      <t>Plan de gestion des risques des programmes</t>
    </r>
  </si>
  <si>
    <r>
      <rPr>
        <sz val="11"/>
        <color theme="1"/>
        <rFont val="Calibri"/>
        <family val="2"/>
      </rPr>
      <t>X</t>
    </r>
  </si>
  <si>
    <r>
      <rPr>
        <sz val="10.5"/>
        <color rgb="FF000000"/>
        <rFont val="Calibri"/>
        <family val="2"/>
      </rPr>
      <t>Pérennité du programme</t>
    </r>
  </si>
  <si>
    <r>
      <rPr>
        <sz val="11"/>
        <color theme="1"/>
        <rFont val="Calibri"/>
        <family val="2"/>
      </rPr>
      <t>X</t>
    </r>
  </si>
  <si>
    <r>
      <rPr>
        <b/>
        <sz val="10.5"/>
        <color rgb="FF000000"/>
        <rFont val="Calibri"/>
        <family val="2"/>
      </rPr>
      <t xml:space="preserve">Communications </t>
    </r>
  </si>
  <si>
    <r>
      <rPr>
        <sz val="10.5"/>
        <color rgb="FF000000"/>
        <rFont val="Calibri"/>
        <family val="2"/>
      </rPr>
      <t>Stratégie et plan de communication</t>
    </r>
  </si>
  <si>
    <r>
      <rPr>
        <sz val="11"/>
        <color theme="1"/>
        <rFont val="Calibri"/>
        <family val="2"/>
      </rPr>
      <t>X</t>
    </r>
  </si>
  <si>
    <r>
      <rPr>
        <sz val="10.5"/>
        <color rgb="FF000000"/>
        <rFont val="Calibri"/>
        <family val="2"/>
      </rPr>
      <t>Plan de gestion de la marque et de marketing</t>
    </r>
  </si>
  <si>
    <r>
      <rPr>
        <sz val="11"/>
        <color theme="1"/>
        <rFont val="Calibri"/>
        <family val="2"/>
      </rPr>
      <t>X</t>
    </r>
  </si>
  <si>
    <r>
      <rPr>
        <sz val="10.5"/>
        <color rgb="FF000000"/>
        <rFont val="Calibri"/>
        <family val="2"/>
      </rPr>
      <t>Capacité de communication</t>
    </r>
  </si>
  <si>
    <r>
      <rPr>
        <sz val="11"/>
        <color theme="1"/>
        <rFont val="Calibri"/>
        <family val="2"/>
      </rPr>
      <t>X</t>
    </r>
  </si>
  <si>
    <r>
      <rPr>
        <sz val="10.5"/>
        <color rgb="FF000000"/>
        <rFont val="Calibri"/>
        <family val="2"/>
      </rPr>
      <t>Communications internes et externes</t>
    </r>
  </si>
  <si>
    <r>
      <rPr>
        <sz val="11"/>
        <color theme="1"/>
        <rFont val="Calibri"/>
        <family val="2"/>
      </rPr>
      <t>X</t>
    </r>
  </si>
  <si>
    <r>
      <rPr>
        <b/>
        <sz val="10.5"/>
        <color rgb="FF000000"/>
        <rFont val="Calibri"/>
        <family val="2"/>
      </rPr>
      <t>Gestion des subventions et sous-subventions</t>
    </r>
  </si>
  <si>
    <r>
      <rPr>
        <sz val="10.5"/>
        <color rgb="FF000000"/>
        <rFont val="Calibri"/>
        <family val="2"/>
      </rPr>
      <t>Politiques et procédures de gestion des subventions</t>
    </r>
  </si>
  <si>
    <r>
      <rPr>
        <sz val="11"/>
        <color theme="1"/>
        <rFont val="Calibri"/>
        <family val="2"/>
      </rPr>
      <t>X</t>
    </r>
  </si>
  <si>
    <r>
      <rPr>
        <sz val="10.5"/>
        <color rgb="FF000000"/>
        <rFont val="Calibri"/>
        <family val="2"/>
      </rPr>
      <t>Système de gestion des subventions</t>
    </r>
  </si>
  <si>
    <r>
      <rPr>
        <sz val="11"/>
        <color theme="1"/>
        <rFont val="Calibri"/>
        <family val="2"/>
      </rPr>
      <t>X</t>
    </r>
  </si>
  <si>
    <r>
      <rPr>
        <sz val="10.5"/>
        <color rgb="FF000000"/>
        <rFont val="Calibri"/>
        <family val="2"/>
      </rPr>
      <t>Développement des capacités des sous-bénéficiaires de subvention</t>
    </r>
  </si>
  <si>
    <r>
      <rPr>
        <sz val="11"/>
        <color theme="1"/>
        <rFont val="Calibri"/>
        <family val="2"/>
      </rPr>
      <t>X</t>
    </r>
  </si>
  <si>
    <r>
      <rPr>
        <sz val="10.5"/>
        <color rgb="FF000000"/>
        <rFont val="Calibri"/>
        <family val="2"/>
      </rPr>
      <t>Informations et sensibilisation concernant la fourniture des services</t>
    </r>
  </si>
  <si>
    <r>
      <rPr>
        <sz val="11"/>
        <color theme="1"/>
        <rFont val="Calibri"/>
        <family val="2"/>
      </rPr>
      <t>X</t>
    </r>
  </si>
  <si>
    <r>
      <rPr>
        <sz val="10.5"/>
        <color rgb="FF000000"/>
        <rFont val="Calibri"/>
        <family val="2"/>
      </rPr>
      <t>Objectifs en matière de fourniture des services</t>
    </r>
  </si>
  <si>
    <r>
      <rPr>
        <sz val="11"/>
        <color theme="1"/>
        <rFont val="Calibri"/>
        <family val="2"/>
      </rPr>
      <t>X</t>
    </r>
  </si>
  <si>
    <r>
      <rPr>
        <sz val="10.5"/>
        <color rgb="FF000000"/>
        <rFont val="Calibri"/>
        <family val="2"/>
      </rPr>
      <t>Amélioration des services et apprentissage</t>
    </r>
  </si>
  <si>
    <r>
      <rPr>
        <sz val="11"/>
        <color theme="1"/>
        <rFont val="Calibri"/>
        <family val="2"/>
      </rPr>
      <t>X</t>
    </r>
  </si>
  <si>
    <r>
      <rPr>
        <sz val="10.5"/>
        <color rgb="FF000000"/>
        <rFont val="Calibri"/>
        <family val="2"/>
      </rPr>
      <t>Normes de fourniture des services</t>
    </r>
  </si>
  <si>
    <r>
      <rPr>
        <sz val="11"/>
        <color theme="1"/>
        <rFont val="Calibri"/>
        <family val="2"/>
      </rPr>
      <t>X</t>
    </r>
  </si>
  <si>
    <r>
      <rPr>
        <b/>
        <sz val="10.5"/>
        <color rgb="FF000000"/>
        <rFont val="Calibri"/>
        <family val="2"/>
      </rPr>
      <t>Coordination et collaboration</t>
    </r>
  </si>
  <si>
    <r>
      <rPr>
        <sz val="10.5"/>
        <color rgb="FF000000"/>
        <rFont val="Calibri"/>
        <family val="2"/>
      </rPr>
      <t>Plateformes de coordination</t>
    </r>
  </si>
  <si>
    <r>
      <rPr>
        <sz val="11"/>
        <color theme="1"/>
        <rFont val="Calibri"/>
        <family val="2"/>
      </rPr>
      <t>X</t>
    </r>
  </si>
  <si>
    <r>
      <rPr>
        <sz val="10.5"/>
        <color rgb="FF000000"/>
        <rFont val="Calibri"/>
        <family val="2"/>
      </rPr>
      <t>Rôles de coordination</t>
    </r>
  </si>
  <si>
    <r>
      <rPr>
        <sz val="11"/>
        <color theme="1"/>
        <rFont val="Calibri"/>
        <family val="2"/>
      </rPr>
      <t>X</t>
    </r>
  </si>
  <si>
    <r>
      <rPr>
        <sz val="10.5"/>
        <color rgb="FF000000"/>
        <rFont val="Calibri"/>
        <family val="2"/>
      </rPr>
      <t>Engagement stratégique et soutien des parties prenantes</t>
    </r>
  </si>
  <si>
    <r>
      <rPr>
        <sz val="11"/>
        <color theme="1"/>
        <rFont val="Calibri"/>
        <family val="2"/>
      </rPr>
      <t>X</t>
    </r>
  </si>
  <si>
    <r>
      <rPr>
        <sz val="10.5"/>
        <color rgb="FF000000"/>
        <rFont val="Calibri"/>
        <family val="2"/>
      </rPr>
      <t>Planification et mise en œuvre du plaidoyer</t>
    </r>
  </si>
  <si>
    <r>
      <rPr>
        <sz val="11"/>
        <color theme="1"/>
        <rFont val="Calibri"/>
        <family val="2"/>
      </rPr>
      <t>X</t>
    </r>
  </si>
  <si>
    <r>
      <rPr>
        <sz val="10.5"/>
        <color rgb="FF000000"/>
        <rFont val="Calibri"/>
        <family val="2"/>
      </rPr>
      <t>Réseautage et construction d'alliances</t>
    </r>
  </si>
  <si>
    <r>
      <rPr>
        <sz val="11"/>
        <color theme="1"/>
        <rFont val="Calibri"/>
        <family val="2"/>
      </rPr>
      <t>X</t>
    </r>
  </si>
  <si>
    <r>
      <rPr>
        <b/>
        <sz val="10.5"/>
        <color rgb="FF000000"/>
        <rFont val="Calibri"/>
        <family val="2"/>
      </rPr>
      <t>Communication pour le changement comportemental et social</t>
    </r>
  </si>
  <si>
    <r>
      <rPr>
        <sz val="10.5"/>
        <color rgb="FF000000"/>
        <rFont val="Calibri"/>
        <family val="2"/>
      </rPr>
      <t>Théorie des CCS</t>
    </r>
  </si>
  <si>
    <r>
      <rPr>
        <sz val="11"/>
        <color theme="1"/>
        <rFont val="Calibri"/>
        <family val="2"/>
      </rPr>
      <t>X</t>
    </r>
  </si>
  <si>
    <r>
      <rPr>
        <sz val="10.5"/>
        <color rgb="FF000000"/>
        <rFont val="Calibri"/>
        <family val="2"/>
      </rPr>
      <t>Stratégie de communication</t>
    </r>
  </si>
  <si>
    <r>
      <rPr>
        <sz val="11"/>
        <color theme="1"/>
        <rFont val="Calibri"/>
        <family val="2"/>
      </rPr>
      <t>X</t>
    </r>
  </si>
  <si>
    <r>
      <rPr>
        <sz val="10.5"/>
        <color rgb="FF000000"/>
        <rFont val="Calibri"/>
        <family val="2"/>
      </rPr>
      <t>Voies de communication</t>
    </r>
  </si>
  <si>
    <r>
      <rPr>
        <sz val="11"/>
        <color theme="1"/>
        <rFont val="Calibri"/>
        <family val="2"/>
      </rPr>
      <t>X</t>
    </r>
  </si>
  <si>
    <r>
      <rPr>
        <sz val="10.5"/>
        <color rgb="FF000000"/>
        <rFont val="Calibri"/>
        <family val="2"/>
      </rPr>
      <t>Élaboration du message</t>
    </r>
  </si>
  <si>
    <r>
      <rPr>
        <sz val="11"/>
        <color theme="1"/>
        <rFont val="Calibri"/>
        <family val="2"/>
      </rPr>
      <t>X</t>
    </r>
  </si>
  <si>
    <r>
      <rPr>
        <sz val="10.5"/>
        <color rgb="FF000000"/>
        <rFont val="Calibri"/>
        <family val="2"/>
      </rPr>
      <t>Conception des produits</t>
    </r>
  </si>
  <si>
    <r>
      <rPr>
        <sz val="11"/>
        <color theme="1"/>
        <rFont val="Calibri"/>
        <family val="2"/>
      </rPr>
      <t>X</t>
    </r>
  </si>
  <si>
    <r>
      <rPr>
        <sz val="11"/>
        <color theme="1"/>
        <rFont val="Calibri"/>
        <family val="2"/>
      </rPr>
      <t>X</t>
    </r>
  </si>
  <si>
    <r>
      <rPr>
        <sz val="10.5"/>
        <color rgb="FF000000"/>
        <rFont val="Calibri"/>
        <family val="2"/>
      </rPr>
      <t>Suivi et évaluation</t>
    </r>
  </si>
  <si>
    <r>
      <rPr>
        <sz val="11"/>
        <color theme="1"/>
        <rFont val="Calibri"/>
        <family val="2"/>
      </rPr>
      <t>X</t>
    </r>
  </si>
  <si>
    <r>
      <rPr>
        <b/>
        <sz val="10.5"/>
        <color rgb="FF000000"/>
        <rFont val="Calibri"/>
        <family val="2"/>
      </rPr>
      <t>Création d'alliances et de réseaux de plaidoyer</t>
    </r>
  </si>
  <si>
    <r>
      <rPr>
        <sz val="10.5"/>
        <color rgb="FF000000"/>
        <rFont val="Calibri"/>
        <family val="2"/>
      </rPr>
      <t>Planification et mise en œuvre du plaidoyer</t>
    </r>
  </si>
  <si>
    <r>
      <rPr>
        <sz val="11"/>
        <color theme="1"/>
        <rFont val="Calibri"/>
        <family val="2"/>
      </rPr>
      <t>X</t>
    </r>
  </si>
  <si>
    <r>
      <rPr>
        <sz val="10.5"/>
        <color rgb="FF000000"/>
        <rFont val="Calibri"/>
        <family val="2"/>
      </rPr>
      <t>Réseautage et construction d'alliances</t>
    </r>
  </si>
  <si>
    <r>
      <rPr>
        <sz val="11"/>
        <color theme="1"/>
        <rFont val="Calibri"/>
        <family val="2"/>
      </rPr>
      <t>X</t>
    </r>
  </si>
  <si>
    <t>Governance and Leadership</t>
  </si>
  <si>
    <t>Sub-Category</t>
  </si>
  <si>
    <t>Score</t>
  </si>
  <si>
    <t>Finance Ops and Admn</t>
  </si>
  <si>
    <t>Sub-Category</t>
  </si>
  <si>
    <t>Score</t>
  </si>
  <si>
    <t>Human Resource Management</t>
  </si>
  <si>
    <t>Sub-Category</t>
  </si>
  <si>
    <t>Score</t>
  </si>
  <si>
    <t>Resource Mobilisation</t>
  </si>
  <si>
    <t>Sub-Category</t>
  </si>
  <si>
    <t>Score</t>
  </si>
  <si>
    <t>M&amp;E and Knowledge Management</t>
  </si>
  <si>
    <t>Sub-Category</t>
  </si>
  <si>
    <t>Score</t>
  </si>
  <si>
    <t>Program Management</t>
  </si>
  <si>
    <t>Sub-Category</t>
  </si>
  <si>
    <t>Score</t>
  </si>
  <si>
    <t>Communications</t>
  </si>
  <si>
    <t>Sub-Category</t>
  </si>
  <si>
    <t>Score</t>
  </si>
  <si>
    <t>Grants and Sub-Grants</t>
  </si>
  <si>
    <t>Sub-Category</t>
  </si>
  <si>
    <t>Score</t>
  </si>
  <si>
    <t>Service Delivery &amp; Quality A.</t>
  </si>
  <si>
    <t>Sub-Category</t>
  </si>
  <si>
    <t>Score</t>
  </si>
  <si>
    <t>Coordination n Collaboration</t>
  </si>
  <si>
    <t>Sub-Category</t>
  </si>
  <si>
    <t>Score</t>
  </si>
  <si>
    <t>Advocacy Newking &amp; Alliance Bul</t>
  </si>
  <si>
    <t>Sub-Category</t>
  </si>
  <si>
    <t>Score</t>
  </si>
  <si>
    <r>
      <rPr>
        <b/>
        <sz val="14"/>
        <color rgb="FF1F497D"/>
        <rFont val="Aparajita"/>
        <family val="2"/>
      </rPr>
      <t>Domaine : Communication pour le changement de comportement social</t>
    </r>
  </si>
  <si>
    <t>Constitution de l'organe directeur</t>
  </si>
  <si>
    <t>Évaluation du rendement</t>
  </si>
  <si>
    <t xml:space="preserve">Manuel de l'employé </t>
  </si>
  <si>
    <t>Comptabilité et tenue des comptes</t>
  </si>
  <si>
    <t>Plaidoyer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</si>
</sst>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x14ac:knownFonts="1">
    <font>
      <sz val="11"/>
      <color theme="1"/>
      <name val="Calibri"/>
      <family val="2"/>
      <scheme val="minor"/>
    </font>
    <font>
      <sz val="11"/>
      <color theme="1"/>
      <name val="Aparajita"/>
      <family val="2"/>
    </font>
    <font>
      <sz val="10"/>
      <name val="Arial"/>
      <family val="2"/>
    </font>
    <font>
      <sz val="10"/>
      <name val="Arial"/>
      <family val="2"/>
    </font>
    <font>
      <b/>
      <sz val="11"/>
      <color theme="1"/>
      <name val="Calibri"/>
      <family val="2"/>
      <scheme val="minor"/>
    </font>
    <font>
      <b/>
      <sz val="11"/>
      <color theme="0"/>
      <name val="Aparajita"/>
      <family val="2"/>
    </font>
    <font>
      <b/>
      <sz val="11"/>
      <color theme="1"/>
      <name val="Aparajita"/>
      <family val="2"/>
    </font>
    <font>
      <sz val="11"/>
      <color theme="0"/>
      <name val="Aparajita"/>
      <family val="2"/>
    </font>
    <font>
      <b/>
      <sz val="14"/>
      <color theme="3"/>
      <name val="Aparajita"/>
      <family val="2"/>
    </font>
    <font>
      <sz val="10"/>
      <color theme="3"/>
      <name val="Aparajita"/>
      <family val="2"/>
    </font>
    <font>
      <sz val="10"/>
      <name val="Aparajita"/>
      <family val="2"/>
    </font>
    <font>
      <b/>
      <sz val="11"/>
      <name val="Aparajita"/>
      <family val="2"/>
    </font>
    <font>
      <sz val="11"/>
      <name val="Aparajita"/>
      <family val="2"/>
    </font>
    <font>
      <sz val="22"/>
      <color theme="1"/>
      <name val="Aparajita"/>
      <family val="2"/>
    </font>
    <font>
      <sz val="14"/>
      <color theme="1"/>
      <name val="Aparajita"/>
      <family val="2"/>
    </font>
    <font>
      <sz val="14"/>
      <color theme="1"/>
      <name val="Calibri"/>
      <family val="2"/>
      <scheme val="minor"/>
    </font>
    <font>
      <sz val="14"/>
      <color theme="3"/>
      <name val="Aparajita"/>
      <family val="2"/>
    </font>
    <font>
      <sz val="24"/>
      <color theme="3"/>
      <name val="Aparajita"/>
      <family val="2"/>
    </font>
    <font>
      <sz val="24"/>
      <color theme="1"/>
      <name val="Aparajita"/>
      <family val="2"/>
    </font>
    <font>
      <b/>
      <sz val="22"/>
      <color theme="1"/>
      <name val="Aparajita"/>
      <family val="2"/>
    </font>
    <font>
      <sz val="20"/>
      <color theme="1"/>
      <name val="Aparajita"/>
      <family val="2"/>
    </font>
    <font>
      <b/>
      <sz val="20"/>
      <color rgb="FF004730"/>
      <name val="Garamond"/>
      <family val="1"/>
    </font>
    <font>
      <b/>
      <sz val="10.5"/>
      <color rgb="FF000000"/>
      <name val="Calibri"/>
      <family val="2"/>
      <scheme val="minor"/>
    </font>
    <font>
      <sz val="10.5"/>
      <color rgb="FF000000"/>
      <name val="Calibri"/>
      <family val="2"/>
      <scheme val="minor"/>
    </font>
    <font>
      <b/>
      <sz val="14"/>
      <color theme="1"/>
      <name val="Aparajita"/>
      <family val="2"/>
    </font>
    <font>
      <b/>
      <sz val="14"/>
      <color theme="0"/>
      <name val="Aparajita"/>
      <family val="2"/>
    </font>
    <font>
      <sz val="10.5"/>
      <color theme="0"/>
      <name val="Calibri"/>
      <family val="2"/>
      <scheme val="minor"/>
    </font>
    <font>
      <sz val="11"/>
      <name val="Calibri"/>
      <family val="2"/>
      <scheme val="minor"/>
    </font>
    <font>
      <b/>
      <sz val="10.5"/>
      <name val="Aparajita"/>
      <family val="2"/>
    </font>
    <font>
      <sz val="11"/>
      <name val="Calibri"/>
      <family val="2"/>
    </font>
    <font>
      <sz val="12"/>
      <name val="Calibri"/>
      <family val="2"/>
      <scheme val="minor"/>
    </font>
    <font>
      <b/>
      <sz val="10"/>
      <name val="Aparajita"/>
      <family val="2"/>
    </font>
    <font>
      <sz val="10"/>
      <name val="Calibri"/>
      <family val="2"/>
      <scheme val="minor"/>
    </font>
    <font>
      <sz val="10"/>
      <color theme="1"/>
      <name val="Calibri"/>
      <family val="2"/>
      <scheme val="minor"/>
    </font>
    <font>
      <b/>
      <sz val="11"/>
      <color theme="1"/>
      <name val="Calibri"/>
      <family val="2"/>
    </font>
    <font>
      <sz val="11"/>
      <color theme="1"/>
      <name val="Calibri"/>
      <family val="2"/>
    </font>
    <font>
      <b/>
      <sz val="14"/>
      <color rgb="FF1F497D"/>
      <name val="Aparajita"/>
      <family val="2"/>
    </font>
    <font>
      <sz val="10"/>
      <name val="Calibri"/>
      <family val="2"/>
    </font>
    <font>
      <sz val="10"/>
      <color theme="1"/>
      <name val="Calibri"/>
      <family val="2"/>
    </font>
    <font>
      <sz val="10.5"/>
      <color rgb="FF000000"/>
      <name val="Calibri"/>
      <family val="2"/>
    </font>
    <font>
      <sz val="10.5"/>
      <color theme="0"/>
      <name val="Calibri"/>
      <family val="2"/>
    </font>
    <font>
      <b/>
      <sz val="10.5"/>
      <color rgb="FF000000"/>
      <name val="Calibri"/>
      <family val="2"/>
    </font>
  </fonts>
  <fills count="15">
    <fill>
      <patternFill patternType="none"/>
    </fill>
    <fill>
      <patternFill patternType="gray125"/>
    </fill>
    <fill>
      <patternFill patternType="solid">
        <fgColor theme="6"/>
        <bgColor indexed="64"/>
      </patternFill>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D8E4BC"/>
        <bgColor rgb="FF000000"/>
      </patternFill>
    </fill>
    <fill>
      <patternFill patternType="solid">
        <fgColor rgb="FFFFFFFF"/>
        <bgColor rgb="FF000000"/>
      </patternFill>
    </fill>
    <fill>
      <patternFill patternType="solid">
        <fgColor rgb="FFFDE9D9"/>
        <bgColor rgb="FF000000"/>
      </patternFill>
    </fill>
    <fill>
      <patternFill patternType="solid">
        <fgColor theme="6" tint="0.59996337778862885"/>
        <bgColor rgb="FF000000"/>
      </patternFill>
    </fill>
    <fill>
      <patternFill patternType="solid">
        <fgColor theme="9" tint="0.79998168889431442"/>
        <bgColor rgb="FF000000"/>
      </patternFill>
    </fill>
  </fills>
  <borders count="3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thin">
        <color auto="1"/>
      </top>
      <bottom/>
      <diagonal/>
    </border>
    <border>
      <left style="thin">
        <color auto="1"/>
      </left>
      <right/>
      <top style="thin">
        <color auto="1"/>
      </top>
      <bottom/>
      <diagonal/>
    </border>
    <border>
      <left style="thin">
        <color auto="1"/>
      </left>
      <right/>
      <top/>
      <bottom style="thin">
        <color auto="1"/>
      </bottom>
      <diagonal/>
    </border>
  </borders>
  <cellStyleXfs count="5">
    <xf numFmtId="0" fontId="0" fillId="0" borderId="0"/>
    <xf numFmtId="0" fontId="2" fillId="0" borderId="0"/>
    <xf numFmtId="0" fontId="2" fillId="0" borderId="0"/>
    <xf numFmtId="0" fontId="3" fillId="0" borderId="0"/>
    <xf numFmtId="0" fontId="2" fillId="0" borderId="0"/>
  </cellStyleXfs>
  <cellXfs count="312">
    <xf numFmtId="0" fontId="0" fillId="0" borderId="0" xfId="0"/>
    <xf numFmtId="0" fontId="9" fillId="0" borderId="0" xfId="3" applyFont="1" applyBorder="1" applyAlignment="1">
      <alignment horizontal="left" vertical="center"/>
    </xf>
    <xf numFmtId="0" fontId="10" fillId="0" borderId="0" xfId="3" applyFont="1" applyBorder="1" applyAlignment="1">
      <alignment horizontal="left" vertical="center"/>
    </xf>
    <xf numFmtId="0" fontId="9" fillId="0" borderId="0" xfId="3" applyFont="1" applyAlignment="1">
      <alignment horizontal="left" vertical="center"/>
    </xf>
    <xf numFmtId="0" fontId="5" fillId="2" borderId="0" xfId="3" applyFont="1" applyFill="1" applyAlignment="1">
      <alignment horizontal="center" vertical="center"/>
    </xf>
    <xf numFmtId="0" fontId="5" fillId="2" borderId="0" xfId="3" applyFont="1" applyFill="1" applyBorder="1" applyAlignment="1">
      <alignment horizontal="center" vertical="center"/>
    </xf>
    <xf numFmtId="0" fontId="5" fillId="2" borderId="0" xfId="3" applyFont="1" applyFill="1" applyBorder="1" applyAlignment="1">
      <alignment horizontal="center" vertical="center" wrapText="1"/>
    </xf>
    <xf numFmtId="0" fontId="5" fillId="2" borderId="0" xfId="3" applyFont="1" applyFill="1" applyAlignment="1">
      <alignment horizontal="center" vertical="center" wrapText="1"/>
    </xf>
    <xf numFmtId="0" fontId="12" fillId="0" borderId="0" xfId="3" applyFont="1" applyFill="1" applyAlignment="1">
      <alignment horizontal="left" vertical="center"/>
    </xf>
    <xf numFmtId="0" fontId="12" fillId="0" borderId="0" xfId="3" applyFont="1" applyFill="1" applyBorder="1" applyAlignment="1">
      <alignment horizontal="left" vertical="center"/>
    </xf>
    <xf numFmtId="0" fontId="12" fillId="0" borderId="0" xfId="3" applyFont="1" applyFill="1" applyBorder="1" applyAlignment="1">
      <alignment horizontal="left" vertical="center" wrapText="1"/>
    </xf>
    <xf numFmtId="0" fontId="12" fillId="0" borderId="0" xfId="3" applyFont="1" applyFill="1" applyAlignment="1">
      <alignment horizontal="left" vertical="center" wrapText="1"/>
    </xf>
    <xf numFmtId="0" fontId="12" fillId="0" borderId="0" xfId="3" applyFont="1" applyAlignment="1">
      <alignment horizontal="left" vertical="center" wrapText="1"/>
    </xf>
    <xf numFmtId="0" fontId="12" fillId="0" borderId="0" xfId="3" applyFont="1" applyBorder="1" applyAlignment="1">
      <alignment horizontal="left" vertical="center" wrapText="1"/>
    </xf>
    <xf numFmtId="0" fontId="12" fillId="0" borderId="2" xfId="3" applyFont="1" applyBorder="1" applyAlignment="1">
      <alignment horizontal="left" vertical="center" wrapText="1"/>
    </xf>
    <xf numFmtId="0" fontId="12" fillId="0" borderId="2" xfId="0" applyFont="1" applyFill="1" applyBorder="1" applyAlignment="1">
      <alignment vertical="center" wrapText="1"/>
    </xf>
    <xf numFmtId="0" fontId="12" fillId="0" borderId="0" xfId="3" applyFont="1" applyAlignment="1">
      <alignment horizontal="left" vertical="center"/>
    </xf>
    <xf numFmtId="0" fontId="11" fillId="0" borderId="2" xfId="3" applyFont="1" applyFill="1" applyBorder="1" applyAlignment="1">
      <alignment horizontal="left" vertical="center" wrapText="1"/>
    </xf>
    <xf numFmtId="0" fontId="12" fillId="0" borderId="2" xfId="3"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0" xfId="3" applyFont="1" applyBorder="1" applyAlignment="1">
      <alignment horizontal="left" vertical="center"/>
    </xf>
    <xf numFmtId="0" fontId="11" fillId="0" borderId="2" xfId="0" applyFont="1" applyBorder="1" applyAlignment="1">
      <alignment vertical="center" wrapText="1"/>
    </xf>
    <xf numFmtId="0" fontId="12" fillId="0" borderId="2" xfId="0" applyFont="1" applyBorder="1" applyAlignment="1">
      <alignment vertical="center" wrapText="1"/>
    </xf>
    <xf numFmtId="0" fontId="12" fillId="3" borderId="2" xfId="0" applyFont="1" applyFill="1" applyBorder="1" applyAlignment="1">
      <alignment vertical="center" wrapText="1"/>
    </xf>
    <xf numFmtId="0" fontId="10" fillId="0" borderId="0" xfId="3" applyFont="1" applyFill="1" applyAlignment="1">
      <alignment horizontal="left" vertical="center" wrapText="1"/>
    </xf>
    <xf numFmtId="0" fontId="10" fillId="0" borderId="0" xfId="3" applyFont="1" applyFill="1" applyAlignment="1">
      <alignment horizontal="left" vertical="center"/>
    </xf>
    <xf numFmtId="0" fontId="1" fillId="0" borderId="0" xfId="0" applyFont="1" applyAlignment="1">
      <alignment vertical="center" wrapText="1"/>
    </xf>
    <xf numFmtId="0" fontId="10" fillId="0" borderId="0" xfId="3" applyFont="1" applyAlignment="1">
      <alignment horizontal="left" vertical="center"/>
    </xf>
    <xf numFmtId="0" fontId="11" fillId="0" borderId="2" xfId="0" applyFont="1" applyBorder="1" applyAlignment="1">
      <alignment horizontal="left" vertical="center" wrapText="1"/>
    </xf>
    <xf numFmtId="0" fontId="12" fillId="0" borderId="2" xfId="0" applyFont="1" applyBorder="1" applyAlignment="1">
      <alignment horizontal="left" vertical="center" wrapText="1"/>
    </xf>
    <xf numFmtId="0" fontId="12" fillId="0" borderId="2" xfId="3" applyFont="1" applyFill="1" applyBorder="1" applyAlignment="1">
      <alignment horizontal="left" vertical="center"/>
    </xf>
    <xf numFmtId="0" fontId="12" fillId="0" borderId="2" xfId="3" applyFont="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applyAlignment="1">
      <alignment horizontal="center" vertical="center"/>
    </xf>
    <xf numFmtId="0" fontId="12" fillId="0" borderId="2" xfId="3" applyFont="1" applyBorder="1" applyAlignment="1">
      <alignment horizontal="center" vertical="center" wrapText="1"/>
    </xf>
    <xf numFmtId="0" fontId="12" fillId="0" borderId="2" xfId="3" applyFont="1" applyFill="1" applyBorder="1" applyAlignment="1">
      <alignment horizontal="center" vertical="center" wrapText="1"/>
    </xf>
    <xf numFmtId="0" fontId="11" fillId="6" borderId="2" xfId="3" applyFont="1" applyFill="1" applyBorder="1" applyAlignment="1">
      <alignment horizontal="left" vertical="center" wrapText="1"/>
    </xf>
    <xf numFmtId="0" fontId="10" fillId="0" borderId="0" xfId="3" applyFont="1" applyBorder="1" applyAlignment="1">
      <alignment horizontal="center" vertical="center"/>
    </xf>
    <xf numFmtId="0" fontId="1" fillId="0" borderId="2" xfId="0" applyFont="1" applyFill="1" applyBorder="1" applyAlignment="1">
      <alignment horizontal="left" vertical="center" wrapText="1"/>
    </xf>
    <xf numFmtId="0" fontId="13" fillId="0" borderId="0" xfId="0" applyFont="1" applyAlignment="1">
      <alignment horizontal="left" vertical="center" wrapText="1"/>
    </xf>
    <xf numFmtId="0" fontId="1" fillId="0" borderId="0" xfId="0" applyFont="1" applyAlignment="1">
      <alignment horizontal="left" vertical="center" wrapText="1"/>
    </xf>
    <xf numFmtId="0" fontId="11" fillId="3" borderId="2"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2"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center" vertical="center" wrapText="1"/>
    </xf>
    <xf numFmtId="0" fontId="13" fillId="0" borderId="0" xfId="0" applyFont="1" applyAlignment="1">
      <alignment horizontal="center" vertical="center" wrapText="1"/>
    </xf>
    <xf numFmtId="0" fontId="1" fillId="0" borderId="0" xfId="0" applyFont="1" applyAlignment="1">
      <alignment horizontal="center" vertical="top" wrapText="1"/>
    </xf>
    <xf numFmtId="0" fontId="6" fillId="0" borderId="2" xfId="0" applyFont="1" applyBorder="1" applyAlignment="1">
      <alignment horizontal="left" vertical="center" wrapText="1"/>
    </xf>
    <xf numFmtId="0" fontId="12" fillId="3"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0" borderId="0" xfId="0" applyFont="1" applyAlignment="1">
      <alignment horizontal="left" vertical="center"/>
    </xf>
    <xf numFmtId="0" fontId="12" fillId="0" borderId="2" xfId="0" applyFont="1" applyBorder="1" applyAlignment="1">
      <alignment horizontal="left" vertical="center"/>
    </xf>
    <xf numFmtId="0" fontId="12" fillId="0" borderId="0" xfId="0" applyFont="1" applyAlignment="1">
      <alignment horizontal="left" vertical="center"/>
    </xf>
    <xf numFmtId="0" fontId="6" fillId="5" borderId="2"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0" fillId="0" borderId="0" xfId="3" applyFont="1" applyAlignment="1">
      <alignment horizontal="left" vertical="center" wrapText="1"/>
    </xf>
    <xf numFmtId="0" fontId="7" fillId="0" borderId="0" xfId="3" applyFont="1" applyAlignment="1">
      <alignment horizontal="left" vertical="center" wrapText="1"/>
    </xf>
    <xf numFmtId="0" fontId="5" fillId="4" borderId="2" xfId="3" applyFont="1" applyFill="1" applyBorder="1" applyAlignment="1">
      <alignment horizontal="left" vertical="center" wrapText="1"/>
    </xf>
    <xf numFmtId="0" fontId="11" fillId="0" borderId="2" xfId="3" applyFont="1" applyBorder="1" applyAlignment="1">
      <alignment vertical="center" wrapText="1"/>
    </xf>
    <xf numFmtId="0" fontId="10" fillId="0" borderId="0" xfId="3" applyFont="1" applyBorder="1" applyAlignment="1">
      <alignment horizontal="left" vertical="center" wrapText="1"/>
    </xf>
    <xf numFmtId="0" fontId="10" fillId="0" borderId="2" xfId="3" applyFont="1" applyBorder="1" applyAlignment="1">
      <alignment horizontal="left" vertical="center" wrapText="1"/>
    </xf>
    <xf numFmtId="0" fontId="10" fillId="0" borderId="2"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0" xfId="3" applyFont="1" applyAlignment="1">
      <alignment horizontal="center" vertical="center" wrapText="1"/>
    </xf>
    <xf numFmtId="0" fontId="5" fillId="4" borderId="2" xfId="3" applyFont="1" applyFill="1" applyBorder="1" applyAlignment="1">
      <alignment horizontal="center" vertical="center" wrapText="1"/>
    </xf>
    <xf numFmtId="0" fontId="7" fillId="3" borderId="0" xfId="3" applyFont="1" applyFill="1" applyAlignment="1">
      <alignment horizontal="left" vertical="center" wrapText="1"/>
    </xf>
    <xf numFmtId="0" fontId="7" fillId="2" borderId="0" xfId="3" applyFont="1" applyFill="1" applyAlignment="1">
      <alignment horizontal="left" vertical="center" wrapText="1"/>
    </xf>
    <xf numFmtId="0" fontId="7" fillId="3" borderId="0" xfId="3" applyFont="1" applyFill="1" applyBorder="1" applyAlignment="1">
      <alignment horizontal="left" vertical="center" wrapText="1"/>
    </xf>
    <xf numFmtId="0" fontId="12" fillId="3" borderId="0" xfId="3" applyFont="1" applyFill="1" applyBorder="1" applyAlignment="1">
      <alignment horizontal="left" vertical="center" wrapText="1"/>
    </xf>
    <xf numFmtId="0" fontId="7" fillId="2" borderId="0" xfId="3" applyFont="1" applyFill="1" applyBorder="1" applyAlignment="1">
      <alignment horizontal="left" vertical="center" wrapText="1"/>
    </xf>
    <xf numFmtId="0" fontId="12" fillId="3" borderId="0" xfId="3" applyFont="1" applyFill="1" applyAlignment="1">
      <alignment horizontal="left" vertical="center" wrapText="1"/>
    </xf>
    <xf numFmtId="0" fontId="16" fillId="0" borderId="0" xfId="3" applyFont="1" applyAlignment="1">
      <alignment horizontal="left" vertical="center" wrapText="1"/>
    </xf>
    <xf numFmtId="0" fontId="12" fillId="3" borderId="2" xfId="3" applyFont="1" applyFill="1" applyBorder="1" applyAlignment="1">
      <alignment horizontal="left" vertical="center" wrapText="1"/>
    </xf>
    <xf numFmtId="0" fontId="4" fillId="5" borderId="2" xfId="0" applyFont="1" applyFill="1" applyBorder="1" applyAlignment="1">
      <alignment horizontal="center" vertical="center" wrapText="1"/>
    </xf>
    <xf numFmtId="0" fontId="12" fillId="0" borderId="0" xfId="3" applyFont="1" applyAlignment="1">
      <alignment horizontal="center" vertical="center" wrapText="1"/>
    </xf>
    <xf numFmtId="0" fontId="1" fillId="3" borderId="0" xfId="0" applyFont="1" applyFill="1" applyAlignment="1">
      <alignment horizontal="left" vertical="center" wrapText="1"/>
    </xf>
    <xf numFmtId="0" fontId="6" fillId="0" borderId="0" xfId="0" applyFont="1" applyAlignment="1">
      <alignment horizontal="left" vertical="center" wrapText="1"/>
    </xf>
    <xf numFmtId="0" fontId="12" fillId="3" borderId="0" xfId="0" applyFont="1" applyFill="1" applyAlignment="1">
      <alignment horizontal="left" vertical="center" wrapText="1"/>
    </xf>
    <xf numFmtId="0" fontId="6" fillId="3" borderId="0" xfId="0" applyFont="1" applyFill="1" applyAlignment="1">
      <alignment horizontal="left" vertical="center" wrapText="1"/>
    </xf>
    <xf numFmtId="0" fontId="6" fillId="2" borderId="0" xfId="0" applyFont="1" applyFill="1" applyAlignment="1">
      <alignment horizontal="left" vertical="center" wrapText="1"/>
    </xf>
    <xf numFmtId="0" fontId="1" fillId="0" borderId="0" xfId="0" applyFont="1" applyFill="1" applyAlignment="1">
      <alignment horizontal="left" vertical="center" wrapText="1"/>
    </xf>
    <xf numFmtId="0" fontId="5" fillId="4" borderId="2" xfId="0" applyFont="1" applyFill="1" applyBorder="1" applyAlignment="1">
      <alignment horizontal="left" vertical="center" wrapText="1"/>
    </xf>
    <xf numFmtId="0" fontId="1" fillId="3" borderId="0" xfId="0" applyFont="1" applyFill="1" applyAlignment="1">
      <alignment horizontal="center" vertical="center" wrapText="1"/>
    </xf>
    <xf numFmtId="0" fontId="18" fillId="0" borderId="0" xfId="0" applyFont="1" applyAlignment="1">
      <alignment horizontal="left" vertical="center"/>
    </xf>
    <xf numFmtId="0" fontId="17" fillId="0" borderId="0" xfId="0" applyFont="1" applyAlignment="1">
      <alignment horizontal="left" vertical="center" wrapText="1"/>
    </xf>
    <xf numFmtId="0" fontId="5" fillId="4" borderId="2" xfId="0" applyFont="1" applyFill="1" applyBorder="1" applyAlignment="1">
      <alignment horizontal="center" vertical="center" wrapText="1"/>
    </xf>
    <xf numFmtId="0" fontId="18" fillId="0" borderId="0" xfId="0" applyFont="1" applyAlignment="1">
      <alignment horizontal="center" vertical="center"/>
    </xf>
    <xf numFmtId="0" fontId="12" fillId="0" borderId="2" xfId="0" applyFont="1" applyBorder="1" applyAlignment="1">
      <alignment horizontal="center" vertical="center"/>
    </xf>
    <xf numFmtId="0" fontId="11" fillId="5" borderId="2" xfId="0" applyFont="1" applyFill="1" applyBorder="1" applyAlignment="1">
      <alignment horizontal="left" vertical="center" wrapText="1"/>
    </xf>
    <xf numFmtId="0" fontId="19" fillId="0" borderId="0" xfId="0" applyFont="1" applyAlignment="1">
      <alignment horizontal="left" vertical="center" wrapText="1"/>
    </xf>
    <xf numFmtId="0" fontId="6" fillId="0" borderId="0" xfId="0" applyFont="1" applyAlignment="1">
      <alignment horizontal="center" vertical="center" wrapText="1"/>
    </xf>
    <xf numFmtId="0" fontId="12"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2" xfId="1" applyFont="1" applyFill="1" applyBorder="1" applyAlignment="1" applyProtection="1">
      <alignment horizontal="left" vertical="center" wrapText="1"/>
    </xf>
    <xf numFmtId="0" fontId="12" fillId="0" borderId="2" xfId="1" applyFont="1" applyFill="1" applyBorder="1" applyAlignment="1" applyProtection="1">
      <alignment horizontal="left" vertical="center" wrapText="1"/>
    </xf>
    <xf numFmtId="0" fontId="11" fillId="0" borderId="2" xfId="2" applyFont="1" applyFill="1" applyBorder="1" applyAlignment="1" applyProtection="1">
      <alignment horizontal="left" vertical="center" wrapText="1"/>
    </xf>
    <xf numFmtId="0" fontId="12" fillId="0" borderId="2" xfId="2" applyFont="1" applyFill="1" applyBorder="1" applyAlignment="1" applyProtection="1">
      <alignment horizontal="left" vertical="center" wrapText="1"/>
    </xf>
    <xf numFmtId="2" fontId="1" fillId="0" borderId="2" xfId="0" applyNumberFormat="1" applyFont="1" applyBorder="1" applyAlignment="1">
      <alignment horizontal="left" vertical="center" wrapText="1"/>
    </xf>
    <xf numFmtId="0" fontId="1" fillId="0" borderId="0" xfId="0" applyFont="1" applyBorder="1" applyAlignment="1">
      <alignment horizontal="left" vertical="center" wrapText="1"/>
    </xf>
    <xf numFmtId="0" fontId="6" fillId="0" borderId="0" xfId="0" applyFont="1" applyBorder="1" applyAlignment="1">
      <alignment horizontal="left" vertical="center" wrapText="1"/>
    </xf>
    <xf numFmtId="0" fontId="20" fillId="0" borderId="0" xfId="0" applyFont="1" applyAlignment="1">
      <alignment horizontal="left" vertical="center" wrapText="1"/>
    </xf>
    <xf numFmtId="0" fontId="12" fillId="0" borderId="0" xfId="0" applyFont="1" applyBorder="1" applyAlignment="1">
      <alignment horizontal="left" vertical="center" wrapText="1"/>
    </xf>
    <xf numFmtId="0" fontId="6" fillId="0" borderId="0" xfId="0" applyFont="1" applyFill="1" applyAlignment="1">
      <alignment horizontal="left" vertical="center" wrapText="1"/>
    </xf>
    <xf numFmtId="0" fontId="11" fillId="0" borderId="2" xfId="0" applyFont="1" applyFill="1" applyBorder="1" applyAlignment="1">
      <alignment horizontal="left" vertical="center" wrapText="1"/>
    </xf>
    <xf numFmtId="0" fontId="1" fillId="0" borderId="0" xfId="0" applyFont="1" applyBorder="1" applyAlignment="1">
      <alignment horizontal="center" vertical="center" wrapText="1"/>
    </xf>
    <xf numFmtId="0" fontId="1" fillId="4" borderId="0" xfId="0" applyFont="1" applyFill="1" applyAlignment="1">
      <alignment horizontal="left" vertical="center" wrapText="1"/>
    </xf>
    <xf numFmtId="0" fontId="6" fillId="4" borderId="2" xfId="0" applyFont="1" applyFill="1" applyBorder="1" applyAlignment="1">
      <alignment horizontal="center" vertical="center" wrapText="1"/>
    </xf>
    <xf numFmtId="164" fontId="6" fillId="5" borderId="2"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12" fillId="0" borderId="2" xfId="3" applyNumberFormat="1" applyFont="1" applyBorder="1" applyAlignment="1">
      <alignment horizontal="center" vertical="center"/>
    </xf>
    <xf numFmtId="164" fontId="10" fillId="0" borderId="2" xfId="3"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xf>
    <xf numFmtId="164" fontId="12" fillId="0" borderId="2" xfId="0" applyNumberFormat="1" applyFont="1" applyBorder="1" applyAlignment="1">
      <alignment horizontal="center" vertical="center" wrapText="1"/>
    </xf>
    <xf numFmtId="164" fontId="6" fillId="5" borderId="2" xfId="0" applyNumberFormat="1" applyFont="1" applyFill="1" applyBorder="1" applyAlignment="1">
      <alignment horizontal="center" vertical="center" wrapText="1"/>
    </xf>
    <xf numFmtId="164" fontId="1" fillId="5" borderId="2" xfId="0" applyNumberFormat="1" applyFont="1" applyFill="1" applyBorder="1" applyAlignment="1">
      <alignment horizontal="center" vertical="center"/>
    </xf>
    <xf numFmtId="0" fontId="4" fillId="0" borderId="0" xfId="0" applyFont="1"/>
    <xf numFmtId="0" fontId="4" fillId="7" borderId="9" xfId="0" applyFont="1" applyFill="1" applyBorder="1"/>
    <xf numFmtId="0" fontId="21" fillId="7" borderId="10" xfId="0" applyFont="1" applyFill="1" applyBorder="1" applyAlignment="1">
      <alignment horizontal="center" vertical="center"/>
    </xf>
    <xf numFmtId="0" fontId="4" fillId="7" borderId="10" xfId="0" applyFont="1" applyFill="1" applyBorder="1"/>
    <xf numFmtId="0" fontId="0" fillId="7" borderId="10" xfId="0" applyFill="1" applyBorder="1"/>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2" fillId="0" borderId="0" xfId="0" applyFont="1"/>
    <xf numFmtId="0" fontId="6" fillId="4" borderId="17"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1" xfId="0" applyFont="1" applyFill="1" applyBorder="1" applyAlignment="1">
      <alignment horizontal="left" vertical="center" wrapText="1"/>
    </xf>
    <xf numFmtId="0" fontId="23" fillId="9" borderId="18" xfId="0" applyFont="1" applyFill="1" applyBorder="1"/>
    <xf numFmtId="0" fontId="23" fillId="9" borderId="19" xfId="0" applyFont="1" applyFill="1" applyBorder="1"/>
    <xf numFmtId="0" fontId="23" fillId="9" borderId="10" xfId="0" applyFont="1" applyFill="1" applyBorder="1"/>
    <xf numFmtId="0" fontId="23" fillId="0" borderId="18" xfId="0" applyFont="1" applyBorder="1"/>
    <xf numFmtId="0" fontId="23" fillId="0" borderId="19" xfId="0" applyFont="1" applyBorder="1"/>
    <xf numFmtId="0" fontId="23" fillId="0" borderId="10" xfId="0" applyFont="1" applyBorder="1"/>
    <xf numFmtId="0" fontId="23" fillId="9" borderId="1" xfId="0" applyFont="1" applyFill="1" applyBorder="1"/>
    <xf numFmtId="0" fontId="23" fillId="0" borderId="1" xfId="0" applyFont="1" applyBorder="1"/>
    <xf numFmtId="0" fontId="23" fillId="9" borderId="20" xfId="0" applyFont="1" applyFill="1" applyBorder="1" applyAlignment="1">
      <alignment horizontal="center"/>
    </xf>
    <xf numFmtId="0" fontId="23" fillId="9" borderId="21" xfId="0" applyFont="1" applyFill="1" applyBorder="1" applyAlignment="1">
      <alignment horizontal="center"/>
    </xf>
    <xf numFmtId="0" fontId="23" fillId="9" borderId="22" xfId="0" applyFont="1" applyFill="1" applyBorder="1" applyAlignment="1">
      <alignment horizontal="center"/>
    </xf>
    <xf numFmtId="0" fontId="23" fillId="3" borderId="18" xfId="0" applyFont="1" applyFill="1" applyBorder="1"/>
    <xf numFmtId="0" fontId="23" fillId="3" borderId="19" xfId="0" applyFont="1" applyFill="1" applyBorder="1"/>
    <xf numFmtId="0" fontId="23" fillId="3" borderId="10" xfId="0" applyFont="1" applyFill="1" applyBorder="1"/>
    <xf numFmtId="0" fontId="23" fillId="3" borderId="20" xfId="0" applyFont="1" applyFill="1" applyBorder="1" applyAlignment="1">
      <alignment horizontal="center"/>
    </xf>
    <xf numFmtId="0" fontId="23" fillId="3" borderId="21" xfId="0" applyFont="1" applyFill="1" applyBorder="1" applyAlignment="1">
      <alignment horizontal="center"/>
    </xf>
    <xf numFmtId="0" fontId="23" fillId="3" borderId="22" xfId="0" applyFont="1" applyFill="1" applyBorder="1" applyAlignment="1">
      <alignment horizontal="center"/>
    </xf>
    <xf numFmtId="0" fontId="26" fillId="3" borderId="0" xfId="0" applyFont="1" applyFill="1" applyBorder="1"/>
    <xf numFmtId="0" fontId="7" fillId="3" borderId="0" xfId="0" applyFont="1" applyFill="1" applyBorder="1" applyAlignment="1">
      <alignment horizontal="left" vertical="center" wrapText="1"/>
    </xf>
    <xf numFmtId="0" fontId="4" fillId="8" borderId="17"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23" fillId="0" borderId="8" xfId="0" applyFont="1" applyBorder="1"/>
    <xf numFmtId="0" fontId="0" fillId="0" borderId="0" xfId="0" applyBorder="1"/>
    <xf numFmtId="0" fontId="0" fillId="0" borderId="27" xfId="0" applyBorder="1"/>
    <xf numFmtId="0" fontId="4" fillId="0" borderId="0" xfId="0" applyFont="1" applyBorder="1"/>
    <xf numFmtId="0" fontId="0" fillId="0" borderId="8" xfId="0" applyBorder="1"/>
    <xf numFmtId="0" fontId="23" fillId="0" borderId="28" xfId="0" applyFont="1" applyBorder="1"/>
    <xf numFmtId="0" fontId="0" fillId="0" borderId="29" xfId="0" applyBorder="1"/>
    <xf numFmtId="0" fontId="0" fillId="0" borderId="14" xfId="0" applyBorder="1"/>
    <xf numFmtId="0" fontId="22" fillId="8" borderId="17" xfId="0" applyFont="1" applyFill="1" applyBorder="1"/>
    <xf numFmtId="0" fontId="4" fillId="8" borderId="23" xfId="0" applyFont="1" applyFill="1" applyBorder="1"/>
    <xf numFmtId="0" fontId="0" fillId="8" borderId="23" xfId="0" applyFill="1" applyBorder="1"/>
    <xf numFmtId="0" fontId="0" fillId="8" borderId="12" xfId="0" applyFill="1" applyBorder="1"/>
    <xf numFmtId="0" fontId="0" fillId="8" borderId="23" xfId="0" applyFill="1" applyBorder="1" applyAlignment="1">
      <alignment horizontal="center" vertical="top"/>
    </xf>
    <xf numFmtId="0" fontId="0" fillId="8" borderId="12" xfId="0" applyFill="1" applyBorder="1" applyAlignment="1">
      <alignment horizontal="center" vertical="top"/>
    </xf>
    <xf numFmtId="0" fontId="22" fillId="8" borderId="12" xfId="0" applyFont="1" applyFill="1" applyBorder="1"/>
    <xf numFmtId="0" fontId="23" fillId="0" borderId="24" xfId="0" applyFont="1" applyBorder="1"/>
    <xf numFmtId="0" fontId="0" fillId="0" borderId="25" xfId="0" applyBorder="1"/>
    <xf numFmtId="0" fontId="0" fillId="0" borderId="26" xfId="0" applyBorder="1"/>
    <xf numFmtId="0" fontId="0" fillId="0" borderId="26" xfId="0" applyBorder="1" applyAlignment="1">
      <alignment horizontal="center" vertical="top"/>
    </xf>
    <xf numFmtId="0" fontId="0" fillId="0" borderId="27" xfId="0" applyBorder="1" applyAlignment="1">
      <alignment horizontal="center" vertical="top"/>
    </xf>
    <xf numFmtId="0" fontId="0" fillId="0" borderId="24" xfId="0" applyBorder="1" applyAlignment="1">
      <alignment horizontal="center" vertical="top"/>
    </xf>
    <xf numFmtId="0" fontId="0" fillId="0" borderId="8" xfId="0" applyBorder="1" applyAlignment="1">
      <alignment horizontal="center" vertical="top"/>
    </xf>
    <xf numFmtId="0" fontId="0" fillId="0" borderId="28"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27" fillId="0" borderId="16" xfId="0" applyFont="1" applyBorder="1" applyAlignment="1">
      <alignment horizontal="center" vertical="top"/>
    </xf>
    <xf numFmtId="0" fontId="4" fillId="8" borderId="11" xfId="0" applyFont="1" applyFill="1" applyBorder="1" applyAlignment="1">
      <alignment wrapText="1"/>
    </xf>
    <xf numFmtId="164" fontId="0" fillId="0" borderId="17"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0" xfId="0" applyNumberFormat="1" applyBorder="1" applyAlignment="1">
      <alignment horizontal="center" vertical="center"/>
    </xf>
    <xf numFmtId="0" fontId="4" fillId="3" borderId="0" xfId="0" applyFont="1" applyFill="1" applyBorder="1" applyAlignment="1">
      <alignment wrapText="1"/>
    </xf>
    <xf numFmtId="0" fontId="6" fillId="4" borderId="11" xfId="0" applyFont="1" applyFill="1" applyBorder="1" applyAlignment="1">
      <alignment horizontal="center" vertical="center" wrapText="1"/>
    </xf>
    <xf numFmtId="0" fontId="22" fillId="8" borderId="11" xfId="0" applyFont="1" applyFill="1" applyBorder="1"/>
    <xf numFmtId="0" fontId="11" fillId="5" borderId="2" xfId="3" applyFont="1" applyFill="1" applyBorder="1" applyAlignment="1">
      <alignment horizontal="left" vertical="center" wrapText="1"/>
    </xf>
    <xf numFmtId="0" fontId="11" fillId="6" borderId="2" xfId="3"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0" borderId="2" xfId="3" applyFont="1" applyBorder="1" applyAlignment="1">
      <alignment horizontal="left" vertical="center" wrapText="1"/>
    </xf>
    <xf numFmtId="0" fontId="11" fillId="0" borderId="2" xfId="0" applyFont="1" applyBorder="1" applyAlignment="1">
      <alignment horizontal="left" vertical="center" wrapText="1"/>
    </xf>
    <xf numFmtId="0" fontId="11" fillId="0" borderId="2" xfId="0" applyFont="1" applyBorder="1" applyAlignment="1">
      <alignment horizontal="left" vertical="center" wrapText="1"/>
    </xf>
    <xf numFmtId="0" fontId="27" fillId="0" borderId="14" xfId="0" applyFont="1" applyBorder="1" applyAlignment="1">
      <alignment vertical="center" wrapText="1"/>
    </xf>
    <xf numFmtId="0" fontId="12" fillId="0" borderId="2" xfId="0" applyFont="1" applyFill="1" applyBorder="1" applyAlignment="1">
      <alignment horizontal="center" vertical="center" wrapText="1"/>
    </xf>
    <xf numFmtId="0" fontId="12" fillId="0" borderId="0" xfId="0" applyFont="1" applyAlignment="1">
      <alignment horizontal="left" vertical="top" wrapText="1"/>
    </xf>
    <xf numFmtId="164" fontId="11" fillId="5" borderId="2" xfId="0" applyNumberFormat="1" applyFont="1" applyFill="1" applyBorder="1" applyAlignment="1">
      <alignment horizontal="center" vertical="center"/>
    </xf>
    <xf numFmtId="0" fontId="12" fillId="3" borderId="2" xfId="2" applyFont="1" applyFill="1" applyBorder="1" applyAlignment="1" applyProtection="1">
      <alignment horizontal="left" vertical="center" wrapText="1"/>
    </xf>
    <xf numFmtId="0" fontId="11" fillId="0" borderId="2" xfId="0" applyFont="1" applyBorder="1" applyAlignment="1">
      <alignment horizontal="left" vertical="center" wrapText="1"/>
    </xf>
    <xf numFmtId="0" fontId="30" fillId="0" borderId="0" xfId="0" applyFont="1"/>
    <xf numFmtId="0" fontId="31" fillId="10" borderId="2" xfId="0" applyFont="1" applyFill="1" applyBorder="1" applyAlignment="1">
      <alignment horizontal="left" vertical="center" wrapText="1"/>
    </xf>
    <xf numFmtId="0" fontId="31" fillId="11" borderId="2" xfId="0" applyFont="1" applyFill="1" applyBorder="1" applyAlignment="1">
      <alignment horizontal="left" vertical="center" wrapText="1"/>
    </xf>
    <xf numFmtId="0" fontId="32" fillId="0" borderId="2" xfId="0" applyFont="1" applyBorder="1" applyAlignment="1">
      <alignment vertical="top" wrapText="1"/>
    </xf>
    <xf numFmtId="0" fontId="33" fillId="0" borderId="2" xfId="0" applyFont="1" applyBorder="1" applyAlignment="1">
      <alignment vertical="top" wrapText="1"/>
    </xf>
    <xf numFmtId="0" fontId="32" fillId="0" borderId="2" xfId="0" applyFont="1" applyFill="1" applyBorder="1" applyAlignment="1">
      <alignment vertical="top" wrapText="1"/>
    </xf>
    <xf numFmtId="0" fontId="5" fillId="4" borderId="2" xfId="0" applyFont="1" applyFill="1" applyBorder="1" applyAlignment="1">
      <alignment horizontal="center" vertical="center" wrapText="1"/>
    </xf>
    <xf numFmtId="0" fontId="31" fillId="12" borderId="2" xfId="0" applyFont="1" applyFill="1" applyBorder="1" applyAlignment="1">
      <alignment horizontal="left" vertical="center" wrapText="1"/>
    </xf>
    <xf numFmtId="0" fontId="31" fillId="13" borderId="2" xfId="0" applyFont="1" applyFill="1" applyBorder="1" applyAlignment="1">
      <alignment horizontal="left" vertical="center" wrapText="1"/>
    </xf>
    <xf numFmtId="0" fontId="31" fillId="14" borderId="2" xfId="0" applyFont="1" applyFill="1" applyBorder="1" applyAlignment="1">
      <alignment horizontal="left" vertical="center" wrapText="1"/>
    </xf>
    <xf numFmtId="0" fontId="0" fillId="0" borderId="2" xfId="0" applyBorder="1" applyAlignment="1">
      <alignment horizontal="center" vertical="center"/>
    </xf>
    <xf numFmtId="0" fontId="23" fillId="3" borderId="1" xfId="0" applyFont="1" applyFill="1" applyBorder="1"/>
    <xf numFmtId="0" fontId="23" fillId="3" borderId="32" xfId="0" applyFont="1" applyFill="1" applyBorder="1"/>
    <xf numFmtId="0" fontId="23" fillId="3" borderId="33" xfId="0" applyFont="1" applyFill="1" applyBorder="1" applyAlignment="1">
      <alignment horizontal="center"/>
    </xf>
    <xf numFmtId="0" fontId="23" fillId="3" borderId="8" xfId="0" applyFont="1" applyFill="1" applyBorder="1"/>
    <xf numFmtId="0" fontId="23" fillId="3" borderId="28" xfId="0" applyFont="1" applyFill="1" applyBorder="1"/>
    <xf numFmtId="0" fontId="0" fillId="8" borderId="11" xfId="0" applyFill="1" applyBorder="1" applyAlignment="1">
      <alignment horizontal="center" vertical="top"/>
    </xf>
    <xf numFmtId="0" fontId="0" fillId="0" borderId="16" xfId="0" applyBorder="1"/>
    <xf numFmtId="0" fontId="4" fillId="8" borderId="2" xfId="0" applyFont="1" applyFill="1" applyBorder="1" applyAlignment="1">
      <alignment horizontal="center" vertical="center"/>
    </xf>
    <xf numFmtId="0" fontId="0" fillId="0" borderId="2" xfId="0" applyBorder="1"/>
    <xf numFmtId="0" fontId="0" fillId="0" borderId="27" xfId="0" applyBorder="1" applyAlignment="1">
      <alignment horizontal="center"/>
    </xf>
    <xf numFmtId="0" fontId="0" fillId="0" borderId="13" xfId="0" applyBorder="1" applyAlignment="1">
      <alignment horizontal="center"/>
    </xf>
    <xf numFmtId="0" fontId="5" fillId="4" borderId="2" xfId="0" applyFont="1" applyFill="1" applyBorder="1" applyAlignment="1">
      <alignment horizontal="center" vertical="center" wrapText="1"/>
    </xf>
    <xf numFmtId="0" fontId="31" fillId="12" borderId="2" xfId="0" applyFont="1" applyFill="1" applyBorder="1" applyAlignment="1">
      <alignment horizontal="left" vertical="center" wrapText="1"/>
    </xf>
    <xf numFmtId="0" fontId="31" fillId="11" borderId="19" xfId="0" applyFont="1" applyFill="1" applyBorder="1" applyAlignment="1">
      <alignment horizontal="left" vertical="center" wrapText="1"/>
    </xf>
    <xf numFmtId="0" fontId="32" fillId="0" borderId="19" xfId="0" applyFont="1" applyBorder="1" applyAlignment="1">
      <alignment vertical="top" wrapText="1"/>
    </xf>
    <xf numFmtId="0" fontId="33" fillId="0" borderId="19" xfId="0" applyFont="1" applyBorder="1" applyAlignment="1">
      <alignment vertical="top" wrapText="1"/>
    </xf>
    <xf numFmtId="0" fontId="33" fillId="0" borderId="31" xfId="0" applyFont="1" applyBorder="1" applyAlignment="1">
      <alignment vertical="top" wrapText="1"/>
    </xf>
    <xf numFmtId="0" fontId="31" fillId="11" borderId="2"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23" fillId="9" borderId="33" xfId="0" applyFont="1" applyFill="1" applyBorder="1" applyAlignment="1">
      <alignment horizontal="center"/>
    </xf>
    <xf numFmtId="0" fontId="23" fillId="3" borderId="2" xfId="0" applyFont="1" applyFill="1" applyBorder="1" applyAlignment="1">
      <alignment horizontal="center"/>
    </xf>
    <xf numFmtId="0" fontId="39" fillId="9" borderId="19" xfId="0" applyFont="1" applyFill="1" applyBorder="1"/>
    <xf numFmtId="0" fontId="39" fillId="9" borderId="1" xfId="0" applyFont="1" applyFill="1" applyBorder="1"/>
    <xf numFmtId="0" fontId="39" fillId="0" borderId="19" xfId="0" applyFont="1" applyBorder="1"/>
    <xf numFmtId="0" fontId="0" fillId="0" borderId="31" xfId="0" applyBorder="1"/>
    <xf numFmtId="0" fontId="0" fillId="0" borderId="3" xfId="0" applyBorder="1"/>
    <xf numFmtId="0" fontId="39" fillId="0" borderId="8" xfId="0" applyFont="1" applyBorder="1"/>
    <xf numFmtId="0" fontId="4" fillId="7" borderId="10" xfId="0" applyFont="1" applyFill="1" applyBorder="1" applyAlignment="1">
      <alignment horizontal="left"/>
    </xf>
    <xf numFmtId="0" fontId="6" fillId="6" borderId="2" xfId="0" applyFont="1" applyFill="1" applyBorder="1" applyAlignment="1">
      <alignment horizontal="left" vertical="center" wrapText="1"/>
    </xf>
    <xf numFmtId="0" fontId="5" fillId="4" borderId="2" xfId="3" applyFont="1" applyFill="1" applyBorder="1" applyAlignment="1">
      <alignment horizontal="center" vertical="center" wrapText="1"/>
    </xf>
    <xf numFmtId="0" fontId="11" fillId="6" borderId="2" xfId="3"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5" borderId="2" xfId="3" applyFont="1" applyFill="1" applyBorder="1" applyAlignment="1">
      <alignment horizontal="left" vertical="center" wrapText="1"/>
    </xf>
    <xf numFmtId="0" fontId="11" fillId="5" borderId="2" xfId="0" applyFont="1" applyFill="1" applyBorder="1" applyAlignment="1">
      <alignment horizontal="left" vertical="center" wrapText="1"/>
    </xf>
    <xf numFmtId="164" fontId="12" fillId="0" borderId="2" xfId="3" applyNumberFormat="1" applyFont="1" applyBorder="1" applyAlignment="1">
      <alignment horizontal="center" vertical="center" wrapText="1"/>
    </xf>
    <xf numFmtId="164" fontId="27" fillId="0" borderId="2" xfId="0" applyNumberFormat="1" applyFont="1" applyBorder="1" applyAlignment="1">
      <alignment horizontal="center" vertical="center" wrapText="1"/>
    </xf>
    <xf numFmtId="0" fontId="8" fillId="0" borderId="5" xfId="3" applyFont="1" applyBorder="1" applyAlignment="1">
      <alignment horizontal="left" vertical="center" wrapText="1"/>
    </xf>
    <xf numFmtId="0" fontId="8" fillId="0" borderId="1" xfId="3" applyFont="1" applyBorder="1" applyAlignment="1">
      <alignment horizontal="left" vertical="center" wrapText="1"/>
    </xf>
    <xf numFmtId="0" fontId="0" fillId="0" borderId="1" xfId="0" applyBorder="1" applyAlignment="1">
      <alignment horizontal="left" vertical="center" wrapText="1"/>
    </xf>
    <xf numFmtId="164" fontId="12" fillId="0" borderId="2" xfId="3" applyNumberFormat="1" applyFont="1" applyFill="1" applyBorder="1" applyAlignment="1">
      <alignment horizontal="center" vertical="center" wrapText="1"/>
    </xf>
    <xf numFmtId="0" fontId="8" fillId="0" borderId="7" xfId="0" applyFont="1" applyBorder="1" applyAlignment="1">
      <alignment horizontal="left" vertical="center" wrapText="1"/>
    </xf>
    <xf numFmtId="0" fontId="0" fillId="0" borderId="0" xfId="0" applyAlignment="1">
      <alignment horizontal="left" vertical="center" wrapText="1"/>
    </xf>
    <xf numFmtId="0" fontId="5" fillId="4" borderId="2" xfId="0" applyFont="1" applyFill="1" applyBorder="1" applyAlignment="1">
      <alignment horizontal="center" vertical="center" wrapText="1"/>
    </xf>
    <xf numFmtId="164" fontId="10" fillId="0" borderId="3" xfId="3" applyNumberFormat="1" applyFont="1" applyBorder="1" applyAlignment="1">
      <alignment horizontal="center" vertical="center" wrapText="1"/>
    </xf>
    <xf numFmtId="164" fontId="0" fillId="0" borderId="4" xfId="0" applyNumberFormat="1" applyBorder="1" applyAlignment="1">
      <alignment horizontal="center" vertical="center" wrapText="1"/>
    </xf>
    <xf numFmtId="164" fontId="12" fillId="0" borderId="3" xfId="3" applyNumberFormat="1" applyFont="1" applyBorder="1" applyAlignment="1">
      <alignment horizontal="center" vertical="center" wrapText="1"/>
    </xf>
    <xf numFmtId="164" fontId="27" fillId="0" borderId="4" xfId="0" applyNumberFormat="1" applyFont="1" applyBorder="1" applyAlignment="1">
      <alignment horizontal="center" vertical="center" wrapText="1"/>
    </xf>
    <xf numFmtId="0" fontId="8" fillId="0" borderId="8" xfId="3" applyFont="1" applyBorder="1" applyAlignment="1">
      <alignment horizontal="left" vertical="center" wrapText="1"/>
    </xf>
    <xf numFmtId="0" fontId="15" fillId="0" borderId="0" xfId="0" applyFont="1" applyAlignment="1">
      <alignment horizontal="left" vertical="center" wrapText="1"/>
    </xf>
    <xf numFmtId="0" fontId="11" fillId="0" borderId="2" xfId="3" applyFont="1" applyBorder="1" applyAlignment="1">
      <alignment horizontal="left" vertical="center" wrapText="1"/>
    </xf>
    <xf numFmtId="164" fontId="12" fillId="3" borderId="3" xfId="0" applyNumberFormat="1" applyFont="1" applyFill="1" applyBorder="1" applyAlignment="1">
      <alignment horizontal="center" vertical="center" wrapText="1"/>
    </xf>
    <xf numFmtId="164" fontId="0" fillId="0" borderId="6" xfId="0" applyNumberFormat="1" applyBorder="1" applyAlignment="1">
      <alignment horizontal="center" vertical="center" wrapText="1"/>
    </xf>
    <xf numFmtId="164" fontId="1" fillId="3" borderId="3" xfId="0" applyNumberFormat="1" applyFont="1" applyFill="1" applyBorder="1" applyAlignment="1">
      <alignment horizontal="center" vertical="center" wrapText="1"/>
    </xf>
    <xf numFmtId="164" fontId="27" fillId="0" borderId="6" xfId="0" applyNumberFormat="1" applyFont="1" applyBorder="1" applyAlignment="1">
      <alignment horizontal="center" vertical="center" wrapText="1"/>
    </xf>
    <xf numFmtId="0" fontId="6" fillId="5" borderId="2" xfId="0" applyFont="1" applyFill="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5" fillId="4" borderId="2" xfId="0" applyFont="1" applyFill="1" applyBorder="1" applyAlignment="1">
      <alignment horizontal="left" vertical="center" wrapText="1"/>
    </xf>
    <xf numFmtId="0" fontId="28" fillId="0" borderId="3" xfId="0" applyFont="1" applyBorder="1" applyAlignment="1">
      <alignment horizontal="center" vertical="top" wrapText="1"/>
    </xf>
    <xf numFmtId="0" fontId="28" fillId="0" borderId="4" xfId="0" applyFont="1" applyBorder="1" applyAlignment="1">
      <alignment horizontal="center" vertical="top" wrapText="1"/>
    </xf>
    <xf numFmtId="0" fontId="11" fillId="0" borderId="2" xfId="0" applyFont="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5" fillId="0" borderId="1" xfId="0" applyFont="1" applyBorder="1" applyAlignment="1">
      <alignment horizontal="left" vertical="center" wrapText="1"/>
    </xf>
    <xf numFmtId="164" fontId="12" fillId="0" borderId="3"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31" fillId="12" borderId="2" xfId="0" applyFont="1" applyFill="1" applyBorder="1" applyAlignment="1">
      <alignment horizontal="left" vertical="center" wrapText="1"/>
    </xf>
    <xf numFmtId="0" fontId="6" fillId="0" borderId="30" xfId="0" applyFont="1" applyBorder="1" applyAlignment="1">
      <alignment horizontal="left" vertical="center" wrapText="1"/>
    </xf>
    <xf numFmtId="0" fontId="6" fillId="0" borderId="19" xfId="0" applyFont="1" applyBorder="1" applyAlignment="1">
      <alignment horizontal="left" vertical="center" wrapText="1"/>
    </xf>
    <xf numFmtId="0" fontId="6" fillId="0" borderId="31" xfId="0" applyFont="1" applyBorder="1" applyAlignment="1">
      <alignment horizontal="left" vertical="center" wrapText="1"/>
    </xf>
    <xf numFmtId="164" fontId="12" fillId="0" borderId="6"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0" fontId="31" fillId="14" borderId="3"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1" fillId="14" borderId="4" xfId="0" applyFont="1" applyFill="1" applyBorder="1" applyAlignment="1">
      <alignment horizontal="center" vertical="center" wrapText="1"/>
    </xf>
    <xf numFmtId="0" fontId="31" fillId="10" borderId="3" xfId="0" applyFont="1" applyFill="1" applyBorder="1" applyAlignment="1">
      <alignment horizontal="center" vertical="center" wrapText="1"/>
    </xf>
    <xf numFmtId="0" fontId="31" fillId="10" borderId="6"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11" fillId="6" borderId="2" xfId="0" applyFont="1" applyFill="1" applyBorder="1" applyAlignment="1">
      <alignment vertical="center" wrapText="1"/>
    </xf>
    <xf numFmtId="0" fontId="11" fillId="5" borderId="2" xfId="0" applyFont="1" applyFill="1" applyBorder="1" applyAlignment="1">
      <alignment vertical="center" wrapText="1"/>
    </xf>
    <xf numFmtId="0" fontId="6"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0" fontId="24" fillId="9" borderId="15" xfId="0" applyFont="1" applyFill="1" applyBorder="1" applyAlignment="1">
      <alignment horizontal="center" vertical="center" wrapText="1"/>
    </xf>
    <xf numFmtId="0" fontId="24" fillId="9" borderId="16" xfId="0" applyFont="1" applyFill="1" applyBorder="1" applyAlignment="1">
      <alignment horizontal="center" vertical="center" wrapText="1"/>
    </xf>
    <xf numFmtId="0" fontId="24" fillId="9" borderId="13"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5" fillId="3" borderId="0" xfId="0" applyFont="1" applyFill="1" applyBorder="1" applyAlignment="1">
      <alignment horizontal="center" vertical="center" wrapText="1"/>
    </xf>
  </cellXfs>
  <cellStyles count="5">
    <cellStyle name="Normal" xfId="0" builtinId="0"/>
    <cellStyle name="Normal 2" xfId="2"/>
    <cellStyle name="Normal 3" xfId="3"/>
    <cellStyle name="Normal 3 2" xfId="4"/>
    <cellStyle name="Normal 4"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Gouvernance et leadership</a:t>
            </a:r>
          </a:p>
        </c:rich>
      </c:tx>
      <c:overlay val="0"/>
    </c:title>
    <c:autoTitleDeleted val="0"/>
    <c:plotArea>
      <c:layout>
        <c:manualLayout>
          <c:layoutTarget val="inner"/>
          <c:xMode val="edge"/>
          <c:yMode val="edge"/>
          <c:x val="5.6111111111111098E-2"/>
          <c:y val="0.135377570370012"/>
          <c:w val="0.93277777777777804"/>
          <c:h val="0.46927103067595899"/>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'Tableaux de synthèse Cat.'!$B$2:$B$5</c:f>
              <c:strCache>
                <c:ptCount val="4"/>
                <c:pt idx="0">
                  <c:v>Constitution de l'organe directeur</c:v>
                </c:pt>
                <c:pt idx="1">
                  <c:v>Fonction de l'organe directeur</c:v>
                </c:pt>
                <c:pt idx="2">
                  <c:v>Leadership stratégique</c:v>
                </c:pt>
                <c:pt idx="3">
                  <c:v>Planification de la relève</c:v>
                </c:pt>
              </c:strCache>
            </c:strRef>
          </c:cat>
          <c:val>
            <c:numRef>
              <c:f>'Tableaux de synthèse Cat.'!$C$2:$C$5</c:f>
              <c:numCache>
                <c:formatCode>General</c:formatCode>
                <c:ptCount val="4"/>
                <c:pt idx="0">
                  <c:v>2.2999999999999998</c:v>
                </c:pt>
                <c:pt idx="1">
                  <c:v>2</c:v>
                </c:pt>
                <c:pt idx="2">
                  <c:v>4</c:v>
                </c:pt>
                <c:pt idx="3">
                  <c:v>3</c:v>
                </c:pt>
              </c:numCache>
            </c:numRef>
          </c:val>
        </c:ser>
        <c:dLbls>
          <c:showLegendKey val="0"/>
          <c:showVal val="1"/>
          <c:showCatName val="0"/>
          <c:showSerName val="0"/>
          <c:showPercent val="0"/>
          <c:showBubbleSize val="0"/>
        </c:dLbls>
        <c:gapWidth val="202"/>
        <c:axId val="83784448"/>
        <c:axId val="83787136"/>
      </c:barChart>
      <c:catAx>
        <c:axId val="837844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83787136"/>
        <c:crosses val="autoZero"/>
        <c:auto val="1"/>
        <c:lblAlgn val="ctr"/>
        <c:lblOffset val="100"/>
        <c:noMultiLvlLbl val="0"/>
      </c:catAx>
      <c:valAx>
        <c:axId val="83787136"/>
        <c:scaling>
          <c:orientation val="minMax"/>
        </c:scaling>
        <c:delete val="0"/>
        <c:axPos val="l"/>
        <c:numFmt formatCode="General" sourceLinked="1"/>
        <c:majorTickMark val="out"/>
        <c:minorTickMark val="none"/>
        <c:tickLblPos val="nextTo"/>
        <c:crossAx val="83784448"/>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b="1"/>
              <a:t>Coordination et collaboration</a:t>
            </a:r>
          </a:p>
        </c:rich>
      </c:tx>
      <c:overlay val="0"/>
    </c:title>
    <c:autoTitleDeleted val="0"/>
    <c:plotArea>
      <c:layout>
        <c:manualLayout>
          <c:layoutTarget val="inner"/>
          <c:xMode val="edge"/>
          <c:yMode val="edge"/>
          <c:x val="5.6111111111111098E-2"/>
          <c:y val="0.135377570370012"/>
          <c:w val="0.93277777777777804"/>
          <c:h val="0.46927103067595899"/>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'Tableaux de synthèse Cat.'!$G$13:$G$15</c:f>
              <c:strCache>
                <c:ptCount val="3"/>
                <c:pt idx="0">
                  <c:v>Plateformes de coordination</c:v>
                </c:pt>
                <c:pt idx="1">
                  <c:v>Rôles de coordination</c:v>
                </c:pt>
                <c:pt idx="2">
                  <c:v>Engagement stratégique et soutien des parties prenantes</c:v>
                </c:pt>
              </c:strCache>
            </c:strRef>
          </c:cat>
          <c:val>
            <c:numRef>
              <c:f>'Tableaux de synthèse Cat.'!$H$13:$H$15</c:f>
              <c:numCache>
                <c:formatCode>General</c:formatCode>
                <c:ptCount val="3"/>
                <c:pt idx="0">
                  <c:v>2</c:v>
                </c:pt>
                <c:pt idx="1">
                  <c:v>3</c:v>
                </c:pt>
                <c:pt idx="2">
                  <c:v>5</c:v>
                </c:pt>
              </c:numCache>
            </c:numRef>
          </c:val>
        </c:ser>
        <c:dLbls>
          <c:showLegendKey val="0"/>
          <c:showVal val="1"/>
          <c:showCatName val="0"/>
          <c:showSerName val="0"/>
          <c:showPercent val="0"/>
          <c:showBubbleSize val="0"/>
        </c:dLbls>
        <c:gapWidth val="202"/>
        <c:axId val="100251520"/>
        <c:axId val="100254464"/>
      </c:barChart>
      <c:catAx>
        <c:axId val="10025152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00254464"/>
        <c:crosses val="autoZero"/>
        <c:auto val="1"/>
        <c:lblAlgn val="ctr"/>
        <c:lblOffset val="100"/>
        <c:noMultiLvlLbl val="0"/>
      </c:catAx>
      <c:valAx>
        <c:axId val="100254464"/>
        <c:scaling>
          <c:orientation val="minMax"/>
        </c:scaling>
        <c:delete val="0"/>
        <c:axPos val="l"/>
        <c:numFmt formatCode="General" sourceLinked="1"/>
        <c:majorTickMark val="out"/>
        <c:minorTickMark val="none"/>
        <c:tickLblPos val="nextTo"/>
        <c:crossAx val="100251520"/>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b="1"/>
              <a:t>Plaidoyer, réseautage et construction d'alliances</a:t>
            </a:r>
          </a:p>
        </c:rich>
      </c:tx>
      <c:layout/>
      <c:overlay val="0"/>
    </c:title>
    <c:autoTitleDeleted val="0"/>
    <c:plotArea>
      <c:layout>
        <c:manualLayout>
          <c:layoutTarget val="inner"/>
          <c:xMode val="edge"/>
          <c:yMode val="edge"/>
          <c:x val="5.6111111111111098E-2"/>
          <c:y val="0.135377570370012"/>
          <c:w val="0.93277777777777804"/>
          <c:h val="0.46927103067595899"/>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'Tableaux de synthèse Cat.'!$G$23:$G$24</c:f>
              <c:strCache>
                <c:ptCount val="2"/>
                <c:pt idx="0">
                  <c:v>Planification et mise en œuvre du plaidoyer</c:v>
                </c:pt>
                <c:pt idx="1">
                  <c:v>Réseautage et construction d'alliances</c:v>
                </c:pt>
              </c:strCache>
            </c:strRef>
          </c:cat>
          <c:val>
            <c:numRef>
              <c:f>'Tableaux de synthèse Cat.'!$H$23:$H$24</c:f>
              <c:numCache>
                <c:formatCode>General</c:formatCode>
                <c:ptCount val="2"/>
                <c:pt idx="0">
                  <c:v>2.2999999999999998</c:v>
                </c:pt>
                <c:pt idx="1">
                  <c:v>3.3</c:v>
                </c:pt>
              </c:numCache>
            </c:numRef>
          </c:val>
        </c:ser>
        <c:dLbls>
          <c:showLegendKey val="0"/>
          <c:showVal val="1"/>
          <c:showCatName val="0"/>
          <c:showSerName val="0"/>
          <c:showPercent val="0"/>
          <c:showBubbleSize val="0"/>
        </c:dLbls>
        <c:gapWidth val="202"/>
        <c:axId val="102265216"/>
        <c:axId val="102267904"/>
      </c:barChart>
      <c:catAx>
        <c:axId val="10226521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02267904"/>
        <c:crosses val="autoZero"/>
        <c:auto val="1"/>
        <c:lblAlgn val="ctr"/>
        <c:lblOffset val="100"/>
        <c:noMultiLvlLbl val="0"/>
      </c:catAx>
      <c:valAx>
        <c:axId val="102267904"/>
        <c:scaling>
          <c:orientation val="minMax"/>
        </c:scaling>
        <c:delete val="0"/>
        <c:axPos val="l"/>
        <c:numFmt formatCode="General" sourceLinked="1"/>
        <c:majorTickMark val="out"/>
        <c:minorTickMark val="none"/>
        <c:tickLblPos val="nextTo"/>
        <c:crossAx val="102265216"/>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b="1"/>
              <a:t>Note générale pour la catégorie</a:t>
            </a:r>
          </a:p>
        </c:rich>
      </c:tx>
      <c:layout/>
      <c:overlay val="0"/>
    </c:title>
    <c:autoTitleDeleted val="0"/>
    <c:view3D>
      <c:rotX val="0"/>
      <c:rotY val="20"/>
      <c:rAngAx val="0"/>
      <c:perspective val="0"/>
    </c:view3D>
    <c:floor>
      <c:thickness val="0"/>
    </c:floor>
    <c:sideWall>
      <c:thickness val="0"/>
      <c:spPr>
        <a:noFill/>
        <a:scene3d>
          <a:camera prst="orthographicFront"/>
          <a:lightRig rig="threePt" dir="t"/>
        </a:scene3d>
        <a:sp3d/>
      </c:spPr>
    </c:sideWall>
    <c:backWall>
      <c:thickness val="0"/>
      <c:spPr>
        <a:noFill/>
      </c:spPr>
    </c:backWall>
    <c:plotArea>
      <c:layout>
        <c:manualLayout>
          <c:layoutTarget val="inner"/>
          <c:xMode val="edge"/>
          <c:yMode val="edge"/>
          <c:x val="5.6111111111111098E-2"/>
          <c:y val="0.135377570370012"/>
          <c:w val="0.93277777777777804"/>
          <c:h val="0.46927103067595899"/>
        </c:manualLayout>
      </c:layout>
      <c:bar3DChart>
        <c:barDir val="col"/>
        <c:grouping val="clustered"/>
        <c:varyColors val="1"/>
        <c:ser>
          <c:idx val="0"/>
          <c:order val="0"/>
          <c:tx>
            <c:strRef>
              <c:f>'Tableaux de synthèse Gén'!$B$1</c:f>
              <c:strCache>
                <c:ptCount val="1"/>
                <c:pt idx="0">
                  <c:v>Note générale pour la catégorie</c:v>
                </c:pt>
              </c:strCache>
            </c:strRef>
          </c:tx>
          <c:spPr>
            <a:ln>
              <a:solidFill>
                <a:schemeClr val="tx1">
                  <a:lumMod val="95000"/>
                  <a:lumOff val="5000"/>
                </a:schemeClr>
              </a:solidFill>
            </a:ln>
          </c:spPr>
          <c:invertIfNegative val="0"/>
          <c:dLbls>
            <c:spPr>
              <a:noFill/>
              <a:ln>
                <a:noFill/>
              </a:ln>
              <a:effectLst/>
            </c:spPr>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'Tableaux de synthèse Gén'!$A$2:$A$13</c:f>
              <c:strCache>
                <c:ptCount val="12"/>
                <c:pt idx="0">
                  <c:v>Gouvernance et leadership</c:v>
                </c:pt>
                <c:pt idx="1">
                  <c:v>Opérations financières et administratives</c:v>
                </c:pt>
                <c:pt idx="2">
                  <c:v>Gestion des ressources humaines</c:v>
                </c:pt>
                <c:pt idx="3">
                  <c:v>Mobilisation des ressources</c:v>
                </c:pt>
                <c:pt idx="4">
                  <c:v>Suivi et évaluation, et gestion des connaissances</c:v>
                </c:pt>
                <c:pt idx="5">
                  <c:v>Gestion des programmes</c:v>
                </c:pt>
                <c:pt idx="6">
                  <c:v>Communications</c:v>
                </c:pt>
                <c:pt idx="7">
                  <c:v>Subventions et sous-subventions</c:v>
                </c:pt>
                <c:pt idx="8">
                  <c:v>Fourniture des services et assurance qualité</c:v>
                </c:pt>
                <c:pt idx="9">
                  <c:v>Coordination et collaboration</c:v>
                </c:pt>
                <c:pt idx="10">
                  <c:v>Communication pour le changement comportemental et social</c:v>
                </c:pt>
                <c:pt idx="11">
                  <c:v>Création d'alliances et de réseaux de plaidoyer</c:v>
                </c:pt>
              </c:strCache>
            </c:strRef>
          </c:cat>
          <c:val>
            <c:numRef>
              <c:f>'Tableaux de synthèse Gén'!$B$2:$B$13</c:f>
              <c:numCache>
                <c:formatCode>0.0</c:formatCode>
                <c:ptCount val="12"/>
                <c:pt idx="0">
                  <c:v>2.8</c:v>
                </c:pt>
                <c:pt idx="1">
                  <c:v>2.6</c:v>
                </c:pt>
                <c:pt idx="2">
                  <c:v>3.5</c:v>
                </c:pt>
                <c:pt idx="3">
                  <c:v>2.5</c:v>
                </c:pt>
                <c:pt idx="4">
                  <c:v>2.7</c:v>
                </c:pt>
                <c:pt idx="5">
                  <c:v>3.6</c:v>
                </c:pt>
                <c:pt idx="6">
                  <c:v>1.9</c:v>
                </c:pt>
                <c:pt idx="7">
                  <c:v>2.4</c:v>
                </c:pt>
                <c:pt idx="8">
                  <c:v>2.2999999999999998</c:v>
                </c:pt>
                <c:pt idx="9">
                  <c:v>3.3</c:v>
                </c:pt>
                <c:pt idx="10">
                  <c:v>3</c:v>
                </c:pt>
                <c:pt idx="11">
                  <c:v>2.8</c:v>
                </c:pt>
              </c:numCache>
            </c:numRef>
          </c:val>
        </c:ser>
        <c:dLbls>
          <c:showLegendKey val="0"/>
          <c:showVal val="1"/>
          <c:showCatName val="0"/>
          <c:showSerName val="0"/>
          <c:showPercent val="0"/>
          <c:showBubbleSize val="0"/>
        </c:dLbls>
        <c:gapWidth val="122"/>
        <c:shape val="box"/>
        <c:axId val="102329344"/>
        <c:axId val="102385536"/>
        <c:axId val="0"/>
      </c:bar3DChart>
      <c:catAx>
        <c:axId val="10232934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02385536"/>
        <c:crosses val="autoZero"/>
        <c:auto val="1"/>
        <c:lblAlgn val="ctr"/>
        <c:lblOffset val="100"/>
        <c:noMultiLvlLbl val="0"/>
      </c:catAx>
      <c:valAx>
        <c:axId val="102385536"/>
        <c:scaling>
          <c:orientation val="minMax"/>
        </c:scaling>
        <c:delete val="0"/>
        <c:axPos val="l"/>
        <c:numFmt formatCode="0.0" sourceLinked="1"/>
        <c:majorTickMark val="out"/>
        <c:minorTickMark val="none"/>
        <c:tickLblPos val="nextTo"/>
        <c:crossAx val="102329344"/>
        <c:crosses val="autoZero"/>
        <c:crossBetween val="between"/>
        <c:minorUnit val="1"/>
      </c:valAx>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b="1"/>
              <a:t>Note générale pour la capacité organisationnelle</a:t>
            </a:r>
          </a:p>
        </c:rich>
      </c:tx>
      <c:layout/>
      <c:overlay val="0"/>
    </c:title>
    <c:autoTitleDeleted val="0"/>
    <c:view3D>
      <c:rotX val="15"/>
      <c:rotY val="20"/>
      <c:rAngAx val="0"/>
      <c:perspective val="30"/>
    </c:view3D>
    <c:floor>
      <c:thickness val="0"/>
    </c:floor>
    <c:sideWall>
      <c:thickness val="0"/>
      <c:spPr>
        <a:noFill/>
      </c:spPr>
    </c:sideWall>
    <c:backWall>
      <c:thickness val="0"/>
      <c:spPr>
        <a:noFill/>
      </c:spPr>
    </c:backWall>
    <c:plotArea>
      <c:layout>
        <c:manualLayout>
          <c:layoutTarget val="inner"/>
          <c:xMode val="edge"/>
          <c:yMode val="edge"/>
          <c:x val="5.6111111111111098E-2"/>
          <c:y val="0.135377570370012"/>
          <c:w val="0.93277777777777804"/>
          <c:h val="0.57953589665208205"/>
        </c:manualLayout>
      </c:layout>
      <c:bar3DChart>
        <c:barDir val="col"/>
        <c:grouping val="standard"/>
        <c:varyColors val="1"/>
        <c:ser>
          <c:idx val="0"/>
          <c:order val="0"/>
          <c:tx>
            <c:strRef>
              <c:f>'Tableaux de synthèse Gén'!$A$14</c:f>
              <c:strCache>
                <c:ptCount val="1"/>
                <c:pt idx="0">
                  <c:v>Note générale pour la capacité organisationnelle</c:v>
                </c:pt>
              </c:strCache>
            </c:strRef>
          </c:tx>
          <c:spPr>
            <a:solidFill>
              <a:srgbClr val="00B050"/>
            </a:solidFill>
            <a:ln>
              <a:solidFill>
                <a:schemeClr val="tx1">
                  <a:lumMod val="95000"/>
                  <a:lumOff val="5000"/>
                </a:schemeClr>
              </a:solidFill>
            </a:ln>
          </c:spPr>
          <c:invertIfNegative val="0"/>
          <c:dLbls>
            <c:dLbl>
              <c:idx val="0"/>
              <c:layout>
                <c:manualLayout>
                  <c:x val="3.07592670769033E-2"/>
                  <c:y val="-3.4886382712469702E-2"/>
                </c:manualLayout>
              </c:layout>
              <c:showLegendKey val="0"/>
              <c:showVal val="1"/>
              <c:showCatName val="0"/>
              <c:showSerName val="0"/>
              <c:showPercent val="0"/>
              <c:showBubbleSize val="0"/>
              <c:extLst xmlns:DataManagerRef="urn:DataManager">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'Tableaux de synthèse Gén'!$B$1</c:f>
              <c:strCache>
                <c:ptCount val="1"/>
                <c:pt idx="0">
                  <c:v>Note générale pour la catégorie</c:v>
                </c:pt>
              </c:strCache>
            </c:strRef>
          </c:cat>
          <c:val>
            <c:numRef>
              <c:f>'Tableaux de synthèse Gén'!$B$14</c:f>
              <c:numCache>
                <c:formatCode>0.0</c:formatCode>
                <c:ptCount val="1"/>
                <c:pt idx="0">
                  <c:v>2.8</c:v>
                </c:pt>
              </c:numCache>
            </c:numRef>
          </c:val>
        </c:ser>
        <c:dLbls>
          <c:showLegendKey val="0"/>
          <c:showVal val="1"/>
          <c:showCatName val="0"/>
          <c:showSerName val="0"/>
          <c:showPercent val="0"/>
          <c:showBubbleSize val="0"/>
        </c:dLbls>
        <c:gapWidth val="202"/>
        <c:shape val="cylinder"/>
        <c:axId val="102425728"/>
        <c:axId val="102428672"/>
        <c:axId val="102223872"/>
      </c:bar3DChart>
      <c:catAx>
        <c:axId val="102425728"/>
        <c:scaling>
          <c:orientation val="minMax"/>
        </c:scaling>
        <c:delete val="1"/>
        <c:axPos val="b"/>
        <c:numFmt formatCode="General" sourceLinked="0"/>
        <c:majorTickMark val="out"/>
        <c:minorTickMark val="none"/>
        <c:tickLblPos val="none"/>
        <c:crossAx val="102428672"/>
        <c:crosses val="autoZero"/>
        <c:auto val="1"/>
        <c:lblAlgn val="ctr"/>
        <c:lblOffset val="100"/>
        <c:noMultiLvlLbl val="0"/>
      </c:catAx>
      <c:valAx>
        <c:axId val="102428672"/>
        <c:scaling>
          <c:orientation val="minMax"/>
        </c:scaling>
        <c:delete val="0"/>
        <c:axPos val="l"/>
        <c:numFmt formatCode="0.0" sourceLinked="1"/>
        <c:majorTickMark val="out"/>
        <c:minorTickMark val="none"/>
        <c:tickLblPos val="nextTo"/>
        <c:crossAx val="102425728"/>
        <c:crosses val="autoZero"/>
        <c:crossBetween val="between"/>
        <c:minorUnit val="1"/>
      </c:valAx>
      <c:serAx>
        <c:axId val="102223872"/>
        <c:scaling>
          <c:orientation val="minMax"/>
        </c:scaling>
        <c:delete val="1"/>
        <c:axPos val="b"/>
        <c:majorTickMark val="out"/>
        <c:minorTickMark val="none"/>
        <c:tickLblPos val="none"/>
        <c:crossAx val="102428672"/>
        <c:crosses val="autoZero"/>
      </c:serAx>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Pt>
            <c:idx val="1"/>
            <c:invertIfNegative val="0"/>
            <c:bubble3D val="0"/>
            <c:spPr>
              <a:solidFill>
                <a:schemeClr val="accent2"/>
              </a:solidFill>
            </c:spPr>
          </c:dPt>
          <c:dPt>
            <c:idx val="2"/>
            <c:invertIfNegative val="0"/>
            <c:bubble3D val="0"/>
            <c:spPr>
              <a:solidFill>
                <a:schemeClr val="accent3"/>
              </a:solidFill>
            </c:spPr>
          </c:dPt>
          <c:cat>
            <c:strRef>
              <c:f>'Tableaux de synthèse Gén'!$B$23:$D$23</c:f>
              <c:strCache>
                <c:ptCount val="3"/>
                <c:pt idx="0">
                  <c:v>Viabilité institutionnelle </c:v>
                </c:pt>
                <c:pt idx="1">
                  <c:v>Viabilité financière </c:v>
                </c:pt>
                <c:pt idx="2">
                  <c:v>Viabilité programmatique </c:v>
                </c:pt>
              </c:strCache>
            </c:strRef>
          </c:cat>
          <c:val>
            <c:numRef>
              <c:f>'Tableaux de synthèse Gén'!$B$24:$D$24</c:f>
              <c:numCache>
                <c:formatCode>0.0</c:formatCode>
                <c:ptCount val="3"/>
                <c:pt idx="0">
                  <c:v>2.9041666666666663</c:v>
                </c:pt>
                <c:pt idx="1">
                  <c:v>2.5333333333333332</c:v>
                </c:pt>
                <c:pt idx="2">
                  <c:v>2.8217391304347821</c:v>
                </c:pt>
              </c:numCache>
            </c:numRef>
          </c:val>
        </c:ser>
        <c:dLbls>
          <c:showLegendKey val="0"/>
          <c:showVal val="0"/>
          <c:showCatName val="0"/>
          <c:showSerName val="0"/>
          <c:showPercent val="0"/>
          <c:showBubbleSize val="0"/>
        </c:dLbls>
        <c:gapWidth val="150"/>
        <c:shape val="box"/>
        <c:axId val="102729600"/>
        <c:axId val="102731136"/>
        <c:axId val="0"/>
      </c:bar3DChart>
      <c:catAx>
        <c:axId val="102729600"/>
        <c:scaling>
          <c:orientation val="minMax"/>
        </c:scaling>
        <c:delete val="0"/>
        <c:axPos val="b"/>
        <c:numFmt formatCode="General" sourceLinked="0"/>
        <c:majorTickMark val="out"/>
        <c:minorTickMark val="none"/>
        <c:tickLblPos val="nextTo"/>
        <c:crossAx val="102731136"/>
        <c:crosses val="autoZero"/>
        <c:auto val="1"/>
        <c:lblAlgn val="ctr"/>
        <c:lblOffset val="100"/>
        <c:noMultiLvlLbl val="0"/>
      </c:catAx>
      <c:valAx>
        <c:axId val="102731136"/>
        <c:scaling>
          <c:orientation val="minMax"/>
        </c:scaling>
        <c:delete val="0"/>
        <c:axPos val="l"/>
        <c:majorGridlines/>
        <c:numFmt formatCode="0.0" sourceLinked="1"/>
        <c:majorTickMark val="out"/>
        <c:minorTickMark val="none"/>
        <c:tickLblPos val="nextTo"/>
        <c:crossAx val="102729600"/>
        <c:crosses val="autoZero"/>
        <c:crossBetween val="between"/>
      </c:valAx>
    </c:plotArea>
    <c:legend>
      <c:legendPos val="r"/>
      <c:overlay val="0"/>
    </c:legend>
    <c:plotVisOnly val="1"/>
    <c:dispBlanksAs val="gap"/>
    <c:showDLblsOverMax val="0"/>
  </c:chart>
  <c:spPr>
    <a:gradFill>
      <a:gsLst>
        <a:gs pos="0">
          <a:schemeClr val="accent6">
            <a:lumMod val="20000"/>
            <a:lumOff val="80000"/>
          </a:schemeClr>
        </a:gs>
        <a:gs pos="80000">
          <a:schemeClr val="accent1">
            <a:tint val="44500"/>
            <a:satMod val="160000"/>
          </a:schemeClr>
        </a:gs>
        <a:gs pos="100000">
          <a:schemeClr val="accent1">
            <a:tint val="23500"/>
            <a:satMod val="160000"/>
          </a:schemeClr>
        </a:gs>
      </a:gsLst>
      <a:lin ang="1200000" scaled="0"/>
    </a:gradFill>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'Tableaux de synthèse Cat.'!$C$1</c:f>
              <c:strCache>
                <c:ptCount val="1"/>
                <c:pt idx="0">
                  <c:v>Note pour la catégorie</c:v>
                </c:pt>
              </c:strCache>
            </c:strRef>
          </c:tx>
          <c:invertIfNegative val="0"/>
          <c:dPt>
            <c:idx val="4"/>
            <c:invertIfNegative val="0"/>
            <c:bubble3D val="0"/>
            <c:spPr>
              <a:solidFill>
                <a:schemeClr val="accent2"/>
              </a:solidFill>
            </c:spPr>
          </c:dPt>
          <c:dPt>
            <c:idx val="5"/>
            <c:invertIfNegative val="0"/>
            <c:bubble3D val="0"/>
            <c:spPr>
              <a:solidFill>
                <a:schemeClr val="accent2"/>
              </a:solidFill>
            </c:spPr>
          </c:dPt>
          <c:dPt>
            <c:idx val="6"/>
            <c:invertIfNegative val="0"/>
            <c:bubble3D val="0"/>
            <c:spPr>
              <a:solidFill>
                <a:schemeClr val="accent2"/>
              </a:solidFill>
            </c:spPr>
          </c:dPt>
          <c:dPt>
            <c:idx val="7"/>
            <c:invertIfNegative val="0"/>
            <c:bubble3D val="0"/>
            <c:spPr>
              <a:solidFill>
                <a:schemeClr val="accent2"/>
              </a:solidFill>
            </c:spPr>
          </c:dPt>
          <c:dPt>
            <c:idx val="8"/>
            <c:invertIfNegative val="0"/>
            <c:bubble3D val="0"/>
            <c:spPr>
              <a:solidFill>
                <a:schemeClr val="accent2"/>
              </a:solidFill>
            </c:spPr>
          </c:dPt>
          <c:dPt>
            <c:idx val="9"/>
            <c:invertIfNegative val="0"/>
            <c:bubble3D val="0"/>
            <c:spPr>
              <a:solidFill>
                <a:schemeClr val="accent2"/>
              </a:solidFill>
            </c:spPr>
          </c:dPt>
          <c:dPt>
            <c:idx val="10"/>
            <c:invertIfNegative val="0"/>
            <c:bubble3D val="0"/>
            <c:spPr>
              <a:solidFill>
                <a:schemeClr val="accent2"/>
              </a:solidFill>
            </c:spPr>
          </c:dPt>
          <c:dPt>
            <c:idx val="11"/>
            <c:invertIfNegative val="0"/>
            <c:bubble3D val="0"/>
            <c:spPr>
              <a:solidFill>
                <a:schemeClr val="accent2"/>
              </a:solidFill>
            </c:spPr>
          </c:dPt>
          <c:dPt>
            <c:idx val="12"/>
            <c:invertIfNegative val="0"/>
            <c:bubble3D val="0"/>
            <c:spPr>
              <a:solidFill>
                <a:schemeClr val="accent2"/>
              </a:solidFill>
            </c:spPr>
          </c:dPt>
          <c:dPt>
            <c:idx val="13"/>
            <c:invertIfNegative val="0"/>
            <c:bubble3D val="0"/>
            <c:spPr>
              <a:solidFill>
                <a:schemeClr val="accent2"/>
              </a:solidFill>
            </c:spPr>
          </c:dPt>
          <c:dPt>
            <c:idx val="14"/>
            <c:invertIfNegative val="0"/>
            <c:bubble3D val="0"/>
            <c:spPr>
              <a:solidFill>
                <a:schemeClr val="accent2"/>
              </a:solidFill>
            </c:spPr>
          </c:dPt>
          <c:dPt>
            <c:idx val="15"/>
            <c:invertIfNegative val="0"/>
            <c:bubble3D val="0"/>
            <c:spPr>
              <a:solidFill>
                <a:schemeClr val="accent2"/>
              </a:solidFill>
            </c:spPr>
          </c:dPt>
          <c:dPt>
            <c:idx val="16"/>
            <c:invertIfNegative val="0"/>
            <c:bubble3D val="0"/>
            <c:spPr>
              <a:solidFill>
                <a:schemeClr val="accent2"/>
              </a:solidFill>
            </c:spPr>
          </c:dPt>
          <c:dPt>
            <c:idx val="17"/>
            <c:invertIfNegative val="0"/>
            <c:bubble3D val="0"/>
            <c:spPr>
              <a:solidFill>
                <a:schemeClr val="accent3"/>
              </a:solidFill>
            </c:spPr>
          </c:dPt>
          <c:dPt>
            <c:idx val="18"/>
            <c:invertIfNegative val="0"/>
            <c:bubble3D val="0"/>
            <c:spPr>
              <a:solidFill>
                <a:schemeClr val="accent3"/>
              </a:solidFill>
            </c:spPr>
          </c:dPt>
          <c:dPt>
            <c:idx val="19"/>
            <c:invertIfNegative val="0"/>
            <c:bubble3D val="0"/>
            <c:spPr>
              <a:solidFill>
                <a:schemeClr val="accent3"/>
              </a:solidFill>
            </c:spPr>
          </c:dPt>
          <c:dPt>
            <c:idx val="20"/>
            <c:invertIfNegative val="0"/>
            <c:bubble3D val="0"/>
            <c:spPr>
              <a:solidFill>
                <a:schemeClr val="accent3"/>
              </a:solidFill>
            </c:spPr>
          </c:dPt>
          <c:dPt>
            <c:idx val="21"/>
            <c:invertIfNegative val="0"/>
            <c:bubble3D val="0"/>
            <c:spPr>
              <a:solidFill>
                <a:schemeClr val="accent3"/>
              </a:solidFill>
            </c:spPr>
          </c:dPt>
          <c:dPt>
            <c:idx val="22"/>
            <c:invertIfNegative val="0"/>
            <c:bubble3D val="0"/>
            <c:spPr>
              <a:solidFill>
                <a:schemeClr val="accent3"/>
              </a:solidFill>
            </c:spPr>
          </c:dPt>
          <c:dPt>
            <c:idx val="23"/>
            <c:invertIfNegative val="0"/>
            <c:bubble3D val="0"/>
            <c:spPr>
              <a:solidFill>
                <a:schemeClr val="accent3"/>
              </a:solidFill>
            </c:spPr>
          </c:dPt>
          <c:dPt>
            <c:idx val="24"/>
            <c:invertIfNegative val="0"/>
            <c:bubble3D val="0"/>
            <c:spPr>
              <a:solidFill>
                <a:schemeClr val="accent4"/>
              </a:solidFill>
            </c:spPr>
          </c:dPt>
          <c:dPt>
            <c:idx val="25"/>
            <c:invertIfNegative val="0"/>
            <c:bubble3D val="0"/>
            <c:spPr>
              <a:solidFill>
                <a:schemeClr val="accent4"/>
              </a:solidFill>
            </c:spPr>
          </c:dPt>
          <c:dPt>
            <c:idx val="26"/>
            <c:invertIfNegative val="0"/>
            <c:bubble3D val="0"/>
            <c:spPr>
              <a:solidFill>
                <a:schemeClr val="accent4"/>
              </a:solidFill>
            </c:spPr>
          </c:dPt>
          <c:dPt>
            <c:idx val="27"/>
            <c:invertIfNegative val="0"/>
            <c:bubble3D val="0"/>
            <c:spPr>
              <a:solidFill>
                <a:schemeClr val="accent5"/>
              </a:solidFill>
            </c:spPr>
          </c:dPt>
          <c:dPt>
            <c:idx val="28"/>
            <c:invertIfNegative val="0"/>
            <c:bubble3D val="0"/>
            <c:spPr>
              <a:solidFill>
                <a:schemeClr val="accent5"/>
              </a:solidFill>
            </c:spPr>
          </c:dPt>
          <c:dPt>
            <c:idx val="29"/>
            <c:invertIfNegative val="0"/>
            <c:bubble3D val="0"/>
            <c:spPr>
              <a:solidFill>
                <a:schemeClr val="accent5"/>
              </a:solidFill>
            </c:spPr>
          </c:dPt>
          <c:dPt>
            <c:idx val="30"/>
            <c:invertIfNegative val="0"/>
            <c:bubble3D val="0"/>
            <c:spPr>
              <a:solidFill>
                <a:schemeClr val="accent5"/>
              </a:solidFill>
            </c:spPr>
          </c:dPt>
          <c:dPt>
            <c:idx val="31"/>
            <c:invertIfNegative val="0"/>
            <c:bubble3D val="0"/>
            <c:spPr>
              <a:solidFill>
                <a:schemeClr val="accent5"/>
              </a:solidFill>
            </c:spPr>
          </c:dPt>
          <c:dPt>
            <c:idx val="32"/>
            <c:invertIfNegative val="0"/>
            <c:bubble3D val="0"/>
            <c:spPr>
              <a:solidFill>
                <a:schemeClr val="accent5"/>
              </a:solidFill>
            </c:spPr>
          </c:dPt>
          <c:dPt>
            <c:idx val="33"/>
            <c:invertIfNegative val="0"/>
            <c:bubble3D val="0"/>
            <c:spPr>
              <a:solidFill>
                <a:schemeClr val="accent6"/>
              </a:solidFill>
            </c:spPr>
          </c:dPt>
          <c:dPt>
            <c:idx val="34"/>
            <c:invertIfNegative val="0"/>
            <c:bubble3D val="0"/>
            <c:spPr>
              <a:solidFill>
                <a:schemeClr val="accent6"/>
              </a:solidFill>
            </c:spPr>
          </c:dPt>
          <c:dPt>
            <c:idx val="35"/>
            <c:invertIfNegative val="0"/>
            <c:bubble3D val="0"/>
            <c:spPr>
              <a:solidFill>
                <a:schemeClr val="accent6"/>
              </a:solidFill>
            </c:spPr>
          </c:dPt>
          <c:dPt>
            <c:idx val="36"/>
            <c:invertIfNegative val="0"/>
            <c:bubble3D val="0"/>
            <c:spPr>
              <a:solidFill>
                <a:schemeClr val="accent6"/>
              </a:solidFill>
            </c:spPr>
          </c:dPt>
          <c:dPt>
            <c:idx val="37"/>
            <c:invertIfNegative val="0"/>
            <c:bubble3D val="0"/>
            <c:spPr>
              <a:solidFill>
                <a:schemeClr val="accent1">
                  <a:lumMod val="60000"/>
                  <a:lumOff val="40000"/>
                </a:schemeClr>
              </a:solidFill>
            </c:spPr>
          </c:dPt>
          <c:dPt>
            <c:idx val="38"/>
            <c:invertIfNegative val="0"/>
            <c:bubble3D val="0"/>
            <c:spPr>
              <a:solidFill>
                <a:schemeClr val="accent1">
                  <a:lumMod val="60000"/>
                  <a:lumOff val="40000"/>
                </a:schemeClr>
              </a:solidFill>
            </c:spPr>
          </c:dPt>
          <c:dPt>
            <c:idx val="39"/>
            <c:invertIfNegative val="0"/>
            <c:bubble3D val="0"/>
            <c:spPr>
              <a:solidFill>
                <a:schemeClr val="accent1">
                  <a:lumMod val="60000"/>
                  <a:lumOff val="40000"/>
                </a:schemeClr>
              </a:solidFill>
            </c:spPr>
          </c:dPt>
          <c:dPt>
            <c:idx val="40"/>
            <c:invertIfNegative val="0"/>
            <c:bubble3D val="0"/>
            <c:spPr>
              <a:solidFill>
                <a:schemeClr val="accent1">
                  <a:lumMod val="60000"/>
                  <a:lumOff val="40000"/>
                </a:schemeClr>
              </a:solidFill>
            </c:spPr>
          </c:dPt>
          <c:dPt>
            <c:idx val="41"/>
            <c:invertIfNegative val="0"/>
            <c:bubble3D val="0"/>
            <c:spPr>
              <a:solidFill>
                <a:schemeClr val="accent2">
                  <a:lumMod val="60000"/>
                  <a:lumOff val="40000"/>
                </a:schemeClr>
              </a:solidFill>
            </c:spPr>
          </c:dPt>
          <c:dPt>
            <c:idx val="42"/>
            <c:invertIfNegative val="0"/>
            <c:bubble3D val="0"/>
            <c:spPr>
              <a:solidFill>
                <a:schemeClr val="accent2">
                  <a:lumMod val="60000"/>
                  <a:lumOff val="40000"/>
                </a:schemeClr>
              </a:solidFill>
            </c:spPr>
          </c:dPt>
          <c:dPt>
            <c:idx val="43"/>
            <c:invertIfNegative val="0"/>
            <c:bubble3D val="0"/>
            <c:spPr>
              <a:solidFill>
                <a:schemeClr val="accent2">
                  <a:lumMod val="60000"/>
                  <a:lumOff val="40000"/>
                </a:schemeClr>
              </a:solidFill>
            </c:spPr>
          </c:dPt>
          <c:dPt>
            <c:idx val="44"/>
            <c:invertIfNegative val="0"/>
            <c:bubble3D val="0"/>
            <c:spPr>
              <a:solidFill>
                <a:schemeClr val="accent3">
                  <a:lumMod val="60000"/>
                  <a:lumOff val="40000"/>
                </a:schemeClr>
              </a:solidFill>
            </c:spPr>
          </c:dPt>
          <c:dPt>
            <c:idx val="45"/>
            <c:invertIfNegative val="0"/>
            <c:bubble3D val="0"/>
            <c:spPr>
              <a:solidFill>
                <a:schemeClr val="accent3">
                  <a:lumMod val="60000"/>
                  <a:lumOff val="40000"/>
                </a:schemeClr>
              </a:solidFill>
            </c:spPr>
          </c:dPt>
          <c:dPt>
            <c:idx val="46"/>
            <c:invertIfNegative val="0"/>
            <c:bubble3D val="0"/>
            <c:spPr>
              <a:solidFill>
                <a:schemeClr val="accent3">
                  <a:lumMod val="60000"/>
                  <a:lumOff val="40000"/>
                </a:schemeClr>
              </a:solidFill>
            </c:spPr>
          </c:dPt>
          <c:dPt>
            <c:idx val="47"/>
            <c:invertIfNegative val="0"/>
            <c:bubble3D val="0"/>
            <c:spPr>
              <a:solidFill>
                <a:schemeClr val="accent3">
                  <a:lumMod val="60000"/>
                  <a:lumOff val="40000"/>
                </a:schemeClr>
              </a:solidFill>
            </c:spPr>
          </c:dPt>
          <c:dPt>
            <c:idx val="48"/>
            <c:invertIfNegative val="0"/>
            <c:bubble3D val="0"/>
            <c:spPr>
              <a:solidFill>
                <a:schemeClr val="accent4">
                  <a:lumMod val="40000"/>
                  <a:lumOff val="60000"/>
                </a:schemeClr>
              </a:solidFill>
            </c:spPr>
          </c:dPt>
          <c:dPt>
            <c:idx val="49"/>
            <c:invertIfNegative val="0"/>
            <c:bubble3D val="0"/>
            <c:spPr>
              <a:solidFill>
                <a:schemeClr val="accent4">
                  <a:lumMod val="40000"/>
                  <a:lumOff val="60000"/>
                </a:schemeClr>
              </a:solidFill>
            </c:spPr>
          </c:dPt>
          <c:dPt>
            <c:idx val="50"/>
            <c:invertIfNegative val="0"/>
            <c:bubble3D val="0"/>
            <c:spPr>
              <a:solidFill>
                <a:schemeClr val="accent4">
                  <a:lumMod val="40000"/>
                  <a:lumOff val="60000"/>
                </a:schemeClr>
              </a:solidFill>
            </c:spPr>
          </c:dPt>
          <c:dPt>
            <c:idx val="51"/>
            <c:invertIfNegative val="0"/>
            <c:bubble3D val="0"/>
            <c:spPr>
              <a:solidFill>
                <a:schemeClr val="accent5">
                  <a:lumMod val="60000"/>
                  <a:lumOff val="40000"/>
                </a:schemeClr>
              </a:solidFill>
            </c:spPr>
          </c:dPt>
          <c:dPt>
            <c:idx val="52"/>
            <c:invertIfNegative val="0"/>
            <c:bubble3D val="0"/>
            <c:spPr>
              <a:solidFill>
                <a:schemeClr val="accent5">
                  <a:lumMod val="60000"/>
                  <a:lumOff val="40000"/>
                </a:schemeClr>
              </a:solidFill>
            </c:spPr>
          </c:dPt>
          <c:dLbls>
            <c:spPr>
              <a:noFill/>
              <a:ln>
                <a:noFill/>
              </a:ln>
              <a:effectLst/>
            </c:spPr>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'Tableaux de synthèse Cat.'!$B$2:$B$54</c:f>
              <c:strCache>
                <c:ptCount val="53"/>
                <c:pt idx="0">
                  <c:v>Constitution de l'organe directeur</c:v>
                </c:pt>
                <c:pt idx="1">
                  <c:v>Fonction de l'organe directeur</c:v>
                </c:pt>
                <c:pt idx="2">
                  <c:v>Leadership stratégique</c:v>
                </c:pt>
                <c:pt idx="3">
                  <c:v>Planification de la relève</c:v>
                </c:pt>
                <c:pt idx="4">
                  <c:v>Politiques et procédures financières</c:v>
                </c:pt>
                <c:pt idx="5">
                  <c:v>Système de gestion financière</c:v>
                </c:pt>
                <c:pt idx="6">
                  <c:v>Gestion budgétaire</c:v>
                </c:pt>
                <c:pt idx="7">
                  <c:v>Comptabilité et tenue des comptes</c:v>
                </c:pt>
                <c:pt idx="8">
                  <c:v>Rapports financiers</c:v>
                </c:pt>
                <c:pt idx="9">
                  <c:v>Systèmes de contrôle interne</c:v>
                </c:pt>
                <c:pt idx="10">
                  <c:v>Paie</c:v>
                </c:pt>
                <c:pt idx="11">
                  <c:v>Achats et approvisionnements</c:v>
                </c:pt>
                <c:pt idx="12">
                  <c:v>Gestion de la trésorerie et des affaires bancaires</c:v>
                </c:pt>
                <c:pt idx="13">
                  <c:v>Gestion des stocks et des actifs</c:v>
                </c:pt>
                <c:pt idx="14">
                  <c:v>Audit externe annuel</c:v>
                </c:pt>
                <c:pt idx="15">
                  <c:v>Exploitation et administration</c:v>
                </c:pt>
                <c:pt idx="16">
                  <c:v>Compétences du personnel financier</c:v>
                </c:pt>
                <c:pt idx="17">
                  <c:v>Manuel de l'employé </c:v>
                </c:pt>
                <c:pt idx="18">
                  <c:v>Structure organisationnelle et profils des postes</c:v>
                </c:pt>
                <c:pt idx="19">
                  <c:v>Recrutement et rétention du personnel</c:v>
                </c:pt>
                <c:pt idx="20">
                  <c:v>Formation et développement professionnel</c:v>
                </c:pt>
                <c:pt idx="21">
                  <c:v>Évaluation du rendement</c:v>
                </c:pt>
                <c:pt idx="22">
                  <c:v>Gestion des rémunérations</c:v>
                </c:pt>
                <c:pt idx="23">
                  <c:v>Système de gestion des données pour les ressources humaines</c:v>
                </c:pt>
                <c:pt idx="24">
                  <c:v>Planification et mise en œuvre de la mobilisation des ressources</c:v>
                </c:pt>
                <c:pt idx="25">
                  <c:v>Diversification des ressources</c:v>
                </c:pt>
                <c:pt idx="26">
                  <c:v>Suivi des ressources</c:v>
                </c:pt>
                <c:pt idx="27">
                  <c:v>Planification du S&amp;E</c:v>
                </c:pt>
                <c:pt idx="28">
                  <c:v>Gestion des données</c:v>
                </c:pt>
                <c:pt idx="29">
                  <c:v>Qualité des données</c:v>
                </c:pt>
                <c:pt idx="30">
                  <c:v>Analyse et utilisation des données</c:v>
                </c:pt>
                <c:pt idx="31">
                  <c:v>Évaluations périodiques</c:v>
                </c:pt>
                <c:pt idx="32">
                  <c:v>Gestion des connaissances</c:v>
                </c:pt>
                <c:pt idx="33">
                  <c:v>Conception des programmes</c:v>
                </c:pt>
                <c:pt idx="34">
                  <c:v>Planification et suivi des programmes</c:v>
                </c:pt>
                <c:pt idx="35">
                  <c:v>Plan de gestion des risques des programmes</c:v>
                </c:pt>
                <c:pt idx="36">
                  <c:v>Pérennité du programme</c:v>
                </c:pt>
                <c:pt idx="37">
                  <c:v>Stratégie et plan de communication</c:v>
                </c:pt>
                <c:pt idx="38">
                  <c:v>Plan de gestion de la marque et de marketing</c:v>
                </c:pt>
                <c:pt idx="39">
                  <c:v>Capacité de communication</c:v>
                </c:pt>
                <c:pt idx="40">
                  <c:v>Communications internes et externes</c:v>
                </c:pt>
                <c:pt idx="41">
                  <c:v>Politiques et procédures de gestion des subventions</c:v>
                </c:pt>
                <c:pt idx="42">
                  <c:v>Système de gestion des subventions</c:v>
                </c:pt>
                <c:pt idx="43">
                  <c:v>Développement des capacités des sous-bénéficiaires de subvention</c:v>
                </c:pt>
                <c:pt idx="44">
                  <c:v>Informations et sensibilisation concernant la fourniture des services</c:v>
                </c:pt>
                <c:pt idx="45">
                  <c:v>Objectifs en matière de fourniture des services</c:v>
                </c:pt>
                <c:pt idx="46">
                  <c:v>Amélioration des services et apprentissage</c:v>
                </c:pt>
                <c:pt idx="47">
                  <c:v>Normes de fourniture des services</c:v>
                </c:pt>
                <c:pt idx="48">
                  <c:v>Plateformes de coordination</c:v>
                </c:pt>
                <c:pt idx="49">
                  <c:v>Rôles de coordination</c:v>
                </c:pt>
                <c:pt idx="50">
                  <c:v>Engagement stratégique et soutien des parties prenantes</c:v>
                </c:pt>
                <c:pt idx="51">
                  <c:v>Planification et mise en œuvre du plaidoyer</c:v>
                </c:pt>
                <c:pt idx="52">
                  <c:v>Réseautage et construction d'alliances</c:v>
                </c:pt>
              </c:strCache>
            </c:strRef>
          </c:cat>
          <c:val>
            <c:numRef>
              <c:f>'Tableaux de synthèse Cat.'!$C$2:$C$54</c:f>
              <c:numCache>
                <c:formatCode>General</c:formatCode>
                <c:ptCount val="53"/>
                <c:pt idx="0">
                  <c:v>2.2999999999999998</c:v>
                </c:pt>
                <c:pt idx="1">
                  <c:v>2</c:v>
                </c:pt>
                <c:pt idx="2">
                  <c:v>4</c:v>
                </c:pt>
                <c:pt idx="3">
                  <c:v>3</c:v>
                </c:pt>
                <c:pt idx="4">
                  <c:v>4</c:v>
                </c:pt>
                <c:pt idx="5">
                  <c:v>1</c:v>
                </c:pt>
                <c:pt idx="6">
                  <c:v>3</c:v>
                </c:pt>
                <c:pt idx="7">
                  <c:v>2</c:v>
                </c:pt>
                <c:pt idx="8">
                  <c:v>2</c:v>
                </c:pt>
                <c:pt idx="9">
                  <c:v>3</c:v>
                </c:pt>
                <c:pt idx="10">
                  <c:v>4</c:v>
                </c:pt>
                <c:pt idx="11">
                  <c:v>3</c:v>
                </c:pt>
                <c:pt idx="12">
                  <c:v>2</c:v>
                </c:pt>
                <c:pt idx="13">
                  <c:v>1</c:v>
                </c:pt>
                <c:pt idx="14">
                  <c:v>4</c:v>
                </c:pt>
                <c:pt idx="15">
                  <c:v>3</c:v>
                </c:pt>
                <c:pt idx="16">
                  <c:v>2</c:v>
                </c:pt>
                <c:pt idx="17">
                  <c:v>4</c:v>
                </c:pt>
                <c:pt idx="18">
                  <c:v>3.5</c:v>
                </c:pt>
                <c:pt idx="19">
                  <c:v>5</c:v>
                </c:pt>
                <c:pt idx="20">
                  <c:v>3</c:v>
                </c:pt>
                <c:pt idx="21">
                  <c:v>2</c:v>
                </c:pt>
                <c:pt idx="22">
                  <c:v>4</c:v>
                </c:pt>
                <c:pt idx="23">
                  <c:v>3</c:v>
                </c:pt>
                <c:pt idx="24">
                  <c:v>2.5</c:v>
                </c:pt>
                <c:pt idx="25">
                  <c:v>2</c:v>
                </c:pt>
                <c:pt idx="26">
                  <c:v>3</c:v>
                </c:pt>
                <c:pt idx="27">
                  <c:v>3</c:v>
                </c:pt>
                <c:pt idx="28">
                  <c:v>1.5</c:v>
                </c:pt>
                <c:pt idx="29">
                  <c:v>4</c:v>
                </c:pt>
                <c:pt idx="30">
                  <c:v>2.7</c:v>
                </c:pt>
                <c:pt idx="31">
                  <c:v>4</c:v>
                </c:pt>
                <c:pt idx="32">
                  <c:v>1</c:v>
                </c:pt>
                <c:pt idx="33">
                  <c:v>2</c:v>
                </c:pt>
                <c:pt idx="34">
                  <c:v>2.5</c:v>
                </c:pt>
                <c:pt idx="35">
                  <c:v>5</c:v>
                </c:pt>
                <c:pt idx="36">
                  <c:v>5</c:v>
                </c:pt>
                <c:pt idx="37">
                  <c:v>2</c:v>
                </c:pt>
                <c:pt idx="38">
                  <c:v>1</c:v>
                </c:pt>
                <c:pt idx="39">
                  <c:v>3</c:v>
                </c:pt>
                <c:pt idx="40">
                  <c:v>1.5</c:v>
                </c:pt>
                <c:pt idx="41">
                  <c:v>2</c:v>
                </c:pt>
                <c:pt idx="42">
                  <c:v>2</c:v>
                </c:pt>
                <c:pt idx="43">
                  <c:v>3.3</c:v>
                </c:pt>
                <c:pt idx="44">
                  <c:v>1</c:v>
                </c:pt>
                <c:pt idx="45">
                  <c:v>3</c:v>
                </c:pt>
                <c:pt idx="46">
                  <c:v>2</c:v>
                </c:pt>
                <c:pt idx="47">
                  <c:v>3.3</c:v>
                </c:pt>
                <c:pt idx="48">
                  <c:v>2</c:v>
                </c:pt>
                <c:pt idx="49">
                  <c:v>3</c:v>
                </c:pt>
                <c:pt idx="50">
                  <c:v>5</c:v>
                </c:pt>
                <c:pt idx="51">
                  <c:v>2.2999999999999998</c:v>
                </c:pt>
                <c:pt idx="52">
                  <c:v>3.3</c:v>
                </c:pt>
              </c:numCache>
            </c:numRef>
          </c:val>
        </c:ser>
        <c:dLbls>
          <c:showLegendKey val="0"/>
          <c:showVal val="0"/>
          <c:showCatName val="0"/>
          <c:showSerName val="0"/>
          <c:showPercent val="0"/>
          <c:showBubbleSize val="0"/>
        </c:dLbls>
        <c:gapWidth val="150"/>
        <c:shape val="box"/>
        <c:axId val="103407616"/>
        <c:axId val="103409152"/>
        <c:axId val="0"/>
      </c:bar3DChart>
      <c:catAx>
        <c:axId val="103407616"/>
        <c:scaling>
          <c:orientation val="minMax"/>
        </c:scaling>
        <c:delete val="0"/>
        <c:axPos val="b"/>
        <c:numFmt formatCode="General" sourceLinked="0"/>
        <c:majorTickMark val="out"/>
        <c:minorTickMark val="none"/>
        <c:tickLblPos val="nextTo"/>
        <c:crossAx val="103409152"/>
        <c:crosses val="autoZero"/>
        <c:auto val="1"/>
        <c:lblAlgn val="ctr"/>
        <c:lblOffset val="100"/>
        <c:noMultiLvlLbl val="0"/>
      </c:catAx>
      <c:valAx>
        <c:axId val="103409152"/>
        <c:scaling>
          <c:orientation val="minMax"/>
        </c:scaling>
        <c:delete val="0"/>
        <c:axPos val="l"/>
        <c:majorGridlines/>
        <c:numFmt formatCode="General" sourceLinked="1"/>
        <c:majorTickMark val="out"/>
        <c:minorTickMark val="none"/>
        <c:tickLblPos val="nextTo"/>
        <c:crossAx val="103407616"/>
        <c:crosses val="autoZero"/>
        <c:crossBetween val="between"/>
      </c:valAx>
    </c:plotArea>
    <c:plotVisOnly val="1"/>
    <c:dispBlanksAs val="gap"/>
    <c:showDLblsOverMax val="0"/>
  </c:chart>
  <c:spPr>
    <a:gradFill>
      <a:gsLst>
        <a:gs pos="0">
          <a:schemeClr val="accent6">
            <a:lumMod val="20000"/>
            <a:lumOff val="80000"/>
          </a:schemeClr>
        </a:gs>
        <a:gs pos="80000">
          <a:schemeClr val="accent1">
            <a:tint val="44500"/>
            <a:satMod val="160000"/>
          </a:schemeClr>
        </a:gs>
        <a:gs pos="100000">
          <a:schemeClr val="accent1">
            <a:tint val="23500"/>
            <a:satMod val="160000"/>
          </a:schemeClr>
        </a:gs>
      </a:gsLst>
      <a:lin ang="1200000" scaled="0"/>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b="1"/>
              <a:t>Opérations financières et administratives</a:t>
            </a:r>
          </a:p>
        </c:rich>
      </c:tx>
      <c:overlay val="0"/>
    </c:title>
    <c:autoTitleDeleted val="0"/>
    <c:plotArea>
      <c:layout>
        <c:manualLayout>
          <c:layoutTarget val="inner"/>
          <c:xMode val="edge"/>
          <c:yMode val="edge"/>
          <c:x val="5.6111111111111098E-2"/>
          <c:y val="0.135377570370012"/>
          <c:w val="0.93277777777777804"/>
          <c:h val="0.46927103067595899"/>
        </c:manualLayout>
      </c:layout>
      <c:barChart>
        <c:barDir val="col"/>
        <c:grouping val="clustered"/>
        <c:varyColors val="1"/>
        <c:ser>
          <c:idx val="0"/>
          <c:order val="0"/>
          <c:spPr>
            <a:ln>
              <a:solidFill>
                <a:sysClr val="windowText" lastClr="000000">
                  <a:lumMod val="95000"/>
                  <a:lumOff val="5000"/>
                </a:sysClr>
              </a:solid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'Tableaux de synthèse Cat.'!$B$6:$B$18</c:f>
              <c:strCache>
                <c:ptCount val="13"/>
                <c:pt idx="0">
                  <c:v>Politiques et procédures financières</c:v>
                </c:pt>
                <c:pt idx="1">
                  <c:v>Système de gestion financière</c:v>
                </c:pt>
                <c:pt idx="2">
                  <c:v>Gestion budgétaire</c:v>
                </c:pt>
                <c:pt idx="3">
                  <c:v>Comptabilité et tenue des comptes</c:v>
                </c:pt>
                <c:pt idx="4">
                  <c:v>Rapports financiers</c:v>
                </c:pt>
                <c:pt idx="5">
                  <c:v>Systèmes de contrôle interne</c:v>
                </c:pt>
                <c:pt idx="6">
                  <c:v>Paie</c:v>
                </c:pt>
                <c:pt idx="7">
                  <c:v>Achats et approvisionnements</c:v>
                </c:pt>
                <c:pt idx="8">
                  <c:v>Gestion de la trésorerie et des affaires bancaires</c:v>
                </c:pt>
                <c:pt idx="9">
                  <c:v>Gestion des stocks et des actifs</c:v>
                </c:pt>
                <c:pt idx="10">
                  <c:v>Audit externe annuel</c:v>
                </c:pt>
                <c:pt idx="11">
                  <c:v>Exploitation et administration</c:v>
                </c:pt>
                <c:pt idx="12">
                  <c:v>Compétences du personnel financier</c:v>
                </c:pt>
              </c:strCache>
            </c:strRef>
          </c:cat>
          <c:val>
            <c:numRef>
              <c:f>'Tableaux de synthèse Cat.'!$C$6:$C$18</c:f>
              <c:numCache>
                <c:formatCode>General</c:formatCode>
                <c:ptCount val="13"/>
                <c:pt idx="0">
                  <c:v>4</c:v>
                </c:pt>
                <c:pt idx="1">
                  <c:v>1</c:v>
                </c:pt>
                <c:pt idx="2">
                  <c:v>3</c:v>
                </c:pt>
                <c:pt idx="3">
                  <c:v>2</c:v>
                </c:pt>
                <c:pt idx="4">
                  <c:v>2</c:v>
                </c:pt>
                <c:pt idx="5">
                  <c:v>3</c:v>
                </c:pt>
                <c:pt idx="6">
                  <c:v>4</c:v>
                </c:pt>
                <c:pt idx="7">
                  <c:v>3</c:v>
                </c:pt>
                <c:pt idx="8">
                  <c:v>2</c:v>
                </c:pt>
                <c:pt idx="9">
                  <c:v>1</c:v>
                </c:pt>
                <c:pt idx="10">
                  <c:v>4</c:v>
                </c:pt>
                <c:pt idx="11">
                  <c:v>3</c:v>
                </c:pt>
                <c:pt idx="12">
                  <c:v>2</c:v>
                </c:pt>
              </c:numCache>
            </c:numRef>
          </c:val>
        </c:ser>
        <c:dLbls>
          <c:showLegendKey val="0"/>
          <c:showVal val="1"/>
          <c:showCatName val="0"/>
          <c:showSerName val="0"/>
          <c:showPercent val="0"/>
          <c:showBubbleSize val="0"/>
        </c:dLbls>
        <c:gapWidth val="202"/>
        <c:axId val="95489408"/>
        <c:axId val="95516928"/>
      </c:barChart>
      <c:catAx>
        <c:axId val="954894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95516928"/>
        <c:crosses val="autoZero"/>
        <c:auto val="1"/>
        <c:lblAlgn val="ctr"/>
        <c:lblOffset val="100"/>
        <c:noMultiLvlLbl val="0"/>
      </c:catAx>
      <c:valAx>
        <c:axId val="95516928"/>
        <c:scaling>
          <c:orientation val="minMax"/>
        </c:scaling>
        <c:delete val="0"/>
        <c:axPos val="l"/>
        <c:numFmt formatCode="General" sourceLinked="1"/>
        <c:majorTickMark val="out"/>
        <c:minorTickMark val="none"/>
        <c:tickLblPos val="nextTo"/>
        <c:crossAx val="95489408"/>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b="1"/>
              <a:t>Gestion des ressources humaines</a:t>
            </a:r>
          </a:p>
        </c:rich>
      </c:tx>
      <c:overlay val="0"/>
    </c:title>
    <c:autoTitleDeleted val="0"/>
    <c:plotArea>
      <c:layout>
        <c:manualLayout>
          <c:layoutTarget val="inner"/>
          <c:xMode val="edge"/>
          <c:yMode val="edge"/>
          <c:x val="5.6111111111111098E-2"/>
          <c:y val="0.135377570370012"/>
          <c:w val="0.93277777777777804"/>
          <c:h val="0.46927103067595899"/>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'Tableaux de synthèse Cat.'!$B$19:$B$25</c:f>
              <c:strCache>
                <c:ptCount val="7"/>
                <c:pt idx="0">
                  <c:v>Manuel de l'employé </c:v>
                </c:pt>
                <c:pt idx="1">
                  <c:v>Structure organisationnelle et profils des postes</c:v>
                </c:pt>
                <c:pt idx="2">
                  <c:v>Recrutement et rétention du personnel</c:v>
                </c:pt>
                <c:pt idx="3">
                  <c:v>Formation et développement professionnel</c:v>
                </c:pt>
                <c:pt idx="4">
                  <c:v>Évaluation du rendement</c:v>
                </c:pt>
                <c:pt idx="5">
                  <c:v>Gestion des rémunérations</c:v>
                </c:pt>
                <c:pt idx="6">
                  <c:v>Système de gestion des données pour les ressources humaines</c:v>
                </c:pt>
              </c:strCache>
            </c:strRef>
          </c:cat>
          <c:val>
            <c:numRef>
              <c:f>'Tableaux de synthèse Cat.'!$C$19:$C$25</c:f>
              <c:numCache>
                <c:formatCode>General</c:formatCode>
                <c:ptCount val="7"/>
                <c:pt idx="0">
                  <c:v>4</c:v>
                </c:pt>
                <c:pt idx="1">
                  <c:v>3.5</c:v>
                </c:pt>
                <c:pt idx="2">
                  <c:v>5</c:v>
                </c:pt>
                <c:pt idx="3">
                  <c:v>3</c:v>
                </c:pt>
                <c:pt idx="4">
                  <c:v>2</c:v>
                </c:pt>
                <c:pt idx="5">
                  <c:v>4</c:v>
                </c:pt>
                <c:pt idx="6">
                  <c:v>3</c:v>
                </c:pt>
              </c:numCache>
            </c:numRef>
          </c:val>
        </c:ser>
        <c:dLbls>
          <c:showLegendKey val="0"/>
          <c:showVal val="1"/>
          <c:showCatName val="0"/>
          <c:showSerName val="0"/>
          <c:showPercent val="0"/>
          <c:showBubbleSize val="0"/>
        </c:dLbls>
        <c:gapWidth val="202"/>
        <c:axId val="98584832"/>
        <c:axId val="98587776"/>
      </c:barChart>
      <c:catAx>
        <c:axId val="9858483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98587776"/>
        <c:crosses val="autoZero"/>
        <c:auto val="1"/>
        <c:lblAlgn val="ctr"/>
        <c:lblOffset val="100"/>
        <c:noMultiLvlLbl val="0"/>
      </c:catAx>
      <c:valAx>
        <c:axId val="98587776"/>
        <c:scaling>
          <c:orientation val="minMax"/>
        </c:scaling>
        <c:delete val="0"/>
        <c:axPos val="l"/>
        <c:numFmt formatCode="General" sourceLinked="1"/>
        <c:majorTickMark val="out"/>
        <c:minorTickMark val="none"/>
        <c:tickLblPos val="nextTo"/>
        <c:crossAx val="98584832"/>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b="1"/>
              <a:t>Mobilisation des ressources</a:t>
            </a:r>
          </a:p>
        </c:rich>
      </c:tx>
      <c:overlay val="0"/>
    </c:title>
    <c:autoTitleDeleted val="0"/>
    <c:plotArea>
      <c:layout>
        <c:manualLayout>
          <c:layoutTarget val="inner"/>
          <c:xMode val="edge"/>
          <c:yMode val="edge"/>
          <c:x val="5.6111111111111098E-2"/>
          <c:y val="0.135377570370012"/>
          <c:w val="0.93277777777777804"/>
          <c:h val="0.46927103067595899"/>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'Tableaux de synthèse Cat.'!$B$26:$B$28</c:f>
              <c:strCache>
                <c:ptCount val="3"/>
                <c:pt idx="0">
                  <c:v>Planification et mise en œuvre de la mobilisation des ressources</c:v>
                </c:pt>
                <c:pt idx="1">
                  <c:v>Diversification des ressources</c:v>
                </c:pt>
                <c:pt idx="2">
                  <c:v>Suivi des ressources</c:v>
                </c:pt>
              </c:strCache>
            </c:strRef>
          </c:cat>
          <c:val>
            <c:numRef>
              <c:f>'Tableaux de synthèse Cat.'!$C$26:$C$28</c:f>
              <c:numCache>
                <c:formatCode>General</c:formatCode>
                <c:ptCount val="3"/>
                <c:pt idx="0">
                  <c:v>2.5</c:v>
                </c:pt>
                <c:pt idx="1">
                  <c:v>2</c:v>
                </c:pt>
                <c:pt idx="2">
                  <c:v>3</c:v>
                </c:pt>
              </c:numCache>
            </c:numRef>
          </c:val>
        </c:ser>
        <c:dLbls>
          <c:showLegendKey val="0"/>
          <c:showVal val="1"/>
          <c:showCatName val="0"/>
          <c:showSerName val="0"/>
          <c:showPercent val="0"/>
          <c:showBubbleSize val="0"/>
        </c:dLbls>
        <c:gapWidth val="202"/>
        <c:axId val="97593984"/>
        <c:axId val="97646080"/>
      </c:barChart>
      <c:catAx>
        <c:axId val="9759398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97646080"/>
        <c:crosses val="autoZero"/>
        <c:auto val="1"/>
        <c:lblAlgn val="ctr"/>
        <c:lblOffset val="100"/>
        <c:noMultiLvlLbl val="0"/>
      </c:catAx>
      <c:valAx>
        <c:axId val="97646080"/>
        <c:scaling>
          <c:orientation val="minMax"/>
        </c:scaling>
        <c:delete val="0"/>
        <c:axPos val="l"/>
        <c:numFmt formatCode="General" sourceLinked="1"/>
        <c:majorTickMark val="out"/>
        <c:minorTickMark val="none"/>
        <c:tickLblPos val="nextTo"/>
        <c:crossAx val="97593984"/>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b="1"/>
              <a:t>Suivi et évaluation, et gestion des connaissances</a:t>
            </a:r>
          </a:p>
        </c:rich>
      </c:tx>
      <c:overlay val="0"/>
    </c:title>
    <c:autoTitleDeleted val="0"/>
    <c:plotArea>
      <c:layout>
        <c:manualLayout>
          <c:layoutTarget val="inner"/>
          <c:xMode val="edge"/>
          <c:yMode val="edge"/>
          <c:x val="5.6111111111111098E-2"/>
          <c:y val="0.135377570370012"/>
          <c:w val="0.93277777777777804"/>
          <c:h val="0.46927103067595899"/>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'Tableaux de synthèse Cat.'!$B$29:$B$34</c:f>
              <c:strCache>
                <c:ptCount val="6"/>
                <c:pt idx="0">
                  <c:v>Planification du S&amp;E</c:v>
                </c:pt>
                <c:pt idx="1">
                  <c:v>Gestion des données</c:v>
                </c:pt>
                <c:pt idx="2">
                  <c:v>Qualité des données</c:v>
                </c:pt>
                <c:pt idx="3">
                  <c:v>Analyse et utilisation des données</c:v>
                </c:pt>
                <c:pt idx="4">
                  <c:v>Évaluations périodiques</c:v>
                </c:pt>
                <c:pt idx="5">
                  <c:v>Gestion des connaissances</c:v>
                </c:pt>
              </c:strCache>
            </c:strRef>
          </c:cat>
          <c:val>
            <c:numRef>
              <c:f>'Tableaux de synthèse Cat.'!$C$29:$C$34</c:f>
              <c:numCache>
                <c:formatCode>General</c:formatCode>
                <c:ptCount val="6"/>
                <c:pt idx="0">
                  <c:v>3</c:v>
                </c:pt>
                <c:pt idx="1">
                  <c:v>1.5</c:v>
                </c:pt>
                <c:pt idx="2">
                  <c:v>4</c:v>
                </c:pt>
                <c:pt idx="3">
                  <c:v>2.7</c:v>
                </c:pt>
                <c:pt idx="4">
                  <c:v>4</c:v>
                </c:pt>
                <c:pt idx="5">
                  <c:v>1</c:v>
                </c:pt>
              </c:numCache>
            </c:numRef>
          </c:val>
        </c:ser>
        <c:dLbls>
          <c:showLegendKey val="0"/>
          <c:showVal val="1"/>
          <c:showCatName val="0"/>
          <c:showSerName val="0"/>
          <c:showPercent val="0"/>
          <c:showBubbleSize val="0"/>
        </c:dLbls>
        <c:gapWidth val="202"/>
        <c:axId val="97698944"/>
        <c:axId val="97701888"/>
      </c:barChart>
      <c:catAx>
        <c:axId val="9769894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97701888"/>
        <c:crosses val="autoZero"/>
        <c:auto val="1"/>
        <c:lblAlgn val="ctr"/>
        <c:lblOffset val="100"/>
        <c:noMultiLvlLbl val="0"/>
      </c:catAx>
      <c:valAx>
        <c:axId val="97701888"/>
        <c:scaling>
          <c:orientation val="minMax"/>
        </c:scaling>
        <c:delete val="0"/>
        <c:axPos val="l"/>
        <c:numFmt formatCode="General" sourceLinked="1"/>
        <c:majorTickMark val="out"/>
        <c:minorTickMark val="none"/>
        <c:tickLblPos val="nextTo"/>
        <c:crossAx val="97698944"/>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b="1"/>
              <a:t>Gestion des programmes</a:t>
            </a:r>
          </a:p>
        </c:rich>
      </c:tx>
      <c:overlay val="0"/>
    </c:title>
    <c:autoTitleDeleted val="0"/>
    <c:plotArea>
      <c:layout>
        <c:manualLayout>
          <c:layoutTarget val="inner"/>
          <c:xMode val="edge"/>
          <c:yMode val="edge"/>
          <c:x val="5.6111111111111098E-2"/>
          <c:y val="0.135377570370012"/>
          <c:w val="0.93277777777777804"/>
          <c:h val="0.46927103067595899"/>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'Tableaux de synthèse Cat.'!$B$35:$B$38</c:f>
              <c:strCache>
                <c:ptCount val="4"/>
                <c:pt idx="0">
                  <c:v>Conception des programmes</c:v>
                </c:pt>
                <c:pt idx="1">
                  <c:v>Planification et suivi des programmes</c:v>
                </c:pt>
                <c:pt idx="2">
                  <c:v>Plan de gestion des risques des programmes</c:v>
                </c:pt>
                <c:pt idx="3">
                  <c:v>Pérennité du programme</c:v>
                </c:pt>
              </c:strCache>
            </c:strRef>
          </c:cat>
          <c:val>
            <c:numRef>
              <c:f>'Tableaux de synthèse Cat.'!$C$35:$C$38</c:f>
              <c:numCache>
                <c:formatCode>General</c:formatCode>
                <c:ptCount val="4"/>
                <c:pt idx="0">
                  <c:v>2</c:v>
                </c:pt>
                <c:pt idx="1">
                  <c:v>2.5</c:v>
                </c:pt>
                <c:pt idx="2">
                  <c:v>5</c:v>
                </c:pt>
                <c:pt idx="3">
                  <c:v>5</c:v>
                </c:pt>
              </c:numCache>
            </c:numRef>
          </c:val>
        </c:ser>
        <c:dLbls>
          <c:showLegendKey val="0"/>
          <c:showVal val="1"/>
          <c:showCatName val="0"/>
          <c:showSerName val="0"/>
          <c:showPercent val="0"/>
          <c:showBubbleSize val="0"/>
        </c:dLbls>
        <c:gapWidth val="202"/>
        <c:axId val="97787904"/>
        <c:axId val="97790592"/>
      </c:barChart>
      <c:catAx>
        <c:axId val="9778790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97790592"/>
        <c:crosses val="autoZero"/>
        <c:auto val="1"/>
        <c:lblAlgn val="ctr"/>
        <c:lblOffset val="100"/>
        <c:noMultiLvlLbl val="0"/>
      </c:catAx>
      <c:valAx>
        <c:axId val="97790592"/>
        <c:scaling>
          <c:orientation val="minMax"/>
        </c:scaling>
        <c:delete val="0"/>
        <c:axPos val="l"/>
        <c:numFmt formatCode="General" sourceLinked="1"/>
        <c:majorTickMark val="out"/>
        <c:minorTickMark val="none"/>
        <c:tickLblPos val="nextTo"/>
        <c:crossAx val="97787904"/>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b="1"/>
              <a:t>Communications</a:t>
            </a:r>
          </a:p>
        </c:rich>
      </c:tx>
      <c:overlay val="0"/>
    </c:title>
    <c:autoTitleDeleted val="0"/>
    <c:plotArea>
      <c:layout>
        <c:manualLayout>
          <c:layoutTarget val="inner"/>
          <c:xMode val="edge"/>
          <c:yMode val="edge"/>
          <c:x val="5.6111111111111098E-2"/>
          <c:y val="0.135377570370012"/>
          <c:w val="0.93277777777777804"/>
          <c:h val="0.46927103067595899"/>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'Charts Data'!$A$64:$A$67</c:f>
              <c:strCache>
                <c:ptCount val="4"/>
                <c:pt idx="0">
                  <c:v>Stratégie et plan de communication</c:v>
                </c:pt>
                <c:pt idx="1">
                  <c:v>Plan de gestion de la marque et de marketing</c:v>
                </c:pt>
                <c:pt idx="2">
                  <c:v>Capacité de communication</c:v>
                </c:pt>
                <c:pt idx="3">
                  <c:v>Communications internes et externes</c:v>
                </c:pt>
              </c:strCache>
            </c:strRef>
          </c:cat>
          <c:val>
            <c:numRef>
              <c:f>'Charts Data'!$B$64:$B$67</c:f>
              <c:numCache>
                <c:formatCode>General</c:formatCode>
                <c:ptCount val="4"/>
                <c:pt idx="0">
                  <c:v>2</c:v>
                </c:pt>
                <c:pt idx="1">
                  <c:v>1</c:v>
                </c:pt>
                <c:pt idx="2">
                  <c:v>3</c:v>
                </c:pt>
                <c:pt idx="3">
                  <c:v>1.5</c:v>
                </c:pt>
              </c:numCache>
            </c:numRef>
          </c:val>
        </c:ser>
        <c:dLbls>
          <c:showLegendKey val="0"/>
          <c:showVal val="1"/>
          <c:showCatName val="0"/>
          <c:showSerName val="0"/>
          <c:showPercent val="0"/>
          <c:showBubbleSize val="0"/>
        </c:dLbls>
        <c:gapWidth val="202"/>
        <c:axId val="97809920"/>
        <c:axId val="100430208"/>
      </c:barChart>
      <c:catAx>
        <c:axId val="9780992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00430208"/>
        <c:crosses val="autoZero"/>
        <c:auto val="1"/>
        <c:lblAlgn val="ctr"/>
        <c:lblOffset val="100"/>
        <c:noMultiLvlLbl val="0"/>
      </c:catAx>
      <c:valAx>
        <c:axId val="100430208"/>
        <c:scaling>
          <c:orientation val="minMax"/>
        </c:scaling>
        <c:delete val="0"/>
        <c:axPos val="l"/>
        <c:numFmt formatCode="General" sourceLinked="1"/>
        <c:majorTickMark val="out"/>
        <c:minorTickMark val="none"/>
        <c:tickLblPos val="nextTo"/>
        <c:crossAx val="97809920"/>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b="1"/>
              <a:t>Subventions et sous-subventions</a:t>
            </a:r>
          </a:p>
        </c:rich>
      </c:tx>
      <c:overlay val="0"/>
    </c:title>
    <c:autoTitleDeleted val="0"/>
    <c:plotArea>
      <c:layout>
        <c:manualLayout>
          <c:layoutTarget val="inner"/>
          <c:xMode val="edge"/>
          <c:yMode val="edge"/>
          <c:x val="5.6111111111111098E-2"/>
          <c:y val="0.135377570370012"/>
          <c:w val="0.93277777777777804"/>
          <c:h val="0.46927103067595899"/>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0"/>
              </c:ext>
            </c:extLst>
          </c:dLbls>
          <c:cat>
            <c:strRef>
              <c:f>'Tableaux de synthèse Cat.'!$G$6:$G$8</c:f>
              <c:strCache>
                <c:ptCount val="3"/>
                <c:pt idx="0">
                  <c:v>Politiques et procédures de gestion des subventions</c:v>
                </c:pt>
                <c:pt idx="1">
                  <c:v>Système de gestion des subventions</c:v>
                </c:pt>
                <c:pt idx="2">
                  <c:v>Développement des capacités des sous-bénéficiaires de subvention</c:v>
                </c:pt>
              </c:strCache>
            </c:strRef>
          </c:cat>
          <c:val>
            <c:numRef>
              <c:f>'Tableaux de synthèse Cat.'!$H$6:$H$8</c:f>
              <c:numCache>
                <c:formatCode>General</c:formatCode>
                <c:ptCount val="3"/>
                <c:pt idx="0">
                  <c:v>2</c:v>
                </c:pt>
                <c:pt idx="1">
                  <c:v>2</c:v>
                </c:pt>
                <c:pt idx="2">
                  <c:v>3.3</c:v>
                </c:pt>
              </c:numCache>
            </c:numRef>
          </c:val>
        </c:ser>
        <c:dLbls>
          <c:showLegendKey val="0"/>
          <c:showVal val="1"/>
          <c:showCatName val="0"/>
          <c:showSerName val="0"/>
          <c:showPercent val="0"/>
          <c:showBubbleSize val="0"/>
        </c:dLbls>
        <c:gapWidth val="202"/>
        <c:axId val="100045952"/>
        <c:axId val="100052992"/>
      </c:barChart>
      <c:catAx>
        <c:axId val="1000459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00052992"/>
        <c:crosses val="autoZero"/>
        <c:auto val="1"/>
        <c:lblAlgn val="ctr"/>
        <c:lblOffset val="100"/>
        <c:noMultiLvlLbl val="0"/>
      </c:catAx>
      <c:valAx>
        <c:axId val="100052992"/>
        <c:scaling>
          <c:orientation val="minMax"/>
        </c:scaling>
        <c:delete val="0"/>
        <c:axPos val="l"/>
        <c:numFmt formatCode="General" sourceLinked="1"/>
        <c:majorTickMark val="out"/>
        <c:minorTickMark val="none"/>
        <c:tickLblPos val="nextTo"/>
        <c:crossAx val="100045952"/>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b="1"/>
              <a:t>Fourniture des services et assurance qualité</a:t>
            </a:r>
          </a:p>
        </c:rich>
      </c:tx>
      <c:overlay val="0"/>
    </c:title>
    <c:autoTitleDeleted val="0"/>
    <c:plotArea>
      <c:layout>
        <c:manualLayout>
          <c:layoutTarget val="inner"/>
          <c:xMode val="edge"/>
          <c:yMode val="edge"/>
          <c:x val="5.6111111111111098E-2"/>
          <c:y val="0.135377570370012"/>
          <c:w val="0.93277777777777804"/>
          <c:h val="0.46927103067595899"/>
        </c:manualLayout>
      </c:layout>
      <c:barChart>
        <c:barDir val="col"/>
        <c:grouping val="clustered"/>
        <c:varyColors val="1"/>
        <c:ser>
          <c:idx val="0"/>
          <c:order val="0"/>
          <c:spPr>
            <a:ln>
              <a:solidFill>
                <a:schemeClr val="tx1">
                  <a:lumMod val="95000"/>
                  <a:lumOff val="5000"/>
                </a:schemeClr>
              </a:solid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xmlns:DataManagerRef="urn:DataManager">
              <c:ext xmlns:c15="http://schemas.microsoft.com/office/drawing/2012/chart" uri="{CE6537A1-D6FC-4f65-9D91-7224C49458BB}">
                <c15:layout/>
                <c15:showLeaderLines val="0"/>
              </c:ext>
            </c:extLst>
          </c:dLbls>
          <c:cat>
            <c:strRef>
              <c:f>'Tableaux de synthèse Cat.'!$G$9:$G$12</c:f>
              <c:strCache>
                <c:ptCount val="4"/>
                <c:pt idx="0">
                  <c:v>Informations et sensibilisation concernant la fourniture des services</c:v>
                </c:pt>
                <c:pt idx="1">
                  <c:v>Objectifs en matière de fourniture des services</c:v>
                </c:pt>
                <c:pt idx="2">
                  <c:v>Amélioration des services et apprentissage</c:v>
                </c:pt>
                <c:pt idx="3">
                  <c:v>Normes de fourniture des services</c:v>
                </c:pt>
              </c:strCache>
            </c:strRef>
          </c:cat>
          <c:val>
            <c:numRef>
              <c:f>'Tableaux de synthèse Cat.'!$H$9:$H$12</c:f>
              <c:numCache>
                <c:formatCode>General</c:formatCode>
                <c:ptCount val="4"/>
                <c:pt idx="0">
                  <c:v>1</c:v>
                </c:pt>
                <c:pt idx="1">
                  <c:v>3</c:v>
                </c:pt>
                <c:pt idx="2">
                  <c:v>2</c:v>
                </c:pt>
                <c:pt idx="3">
                  <c:v>3.3</c:v>
                </c:pt>
              </c:numCache>
            </c:numRef>
          </c:val>
        </c:ser>
        <c:dLbls>
          <c:showLegendKey val="0"/>
          <c:showVal val="1"/>
          <c:showCatName val="0"/>
          <c:showSerName val="0"/>
          <c:showPercent val="0"/>
          <c:showBubbleSize val="0"/>
        </c:dLbls>
        <c:gapWidth val="202"/>
        <c:axId val="100172544"/>
        <c:axId val="100175232"/>
      </c:barChart>
      <c:catAx>
        <c:axId val="10017254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00175232"/>
        <c:crosses val="autoZero"/>
        <c:auto val="1"/>
        <c:lblAlgn val="ctr"/>
        <c:lblOffset val="100"/>
        <c:noMultiLvlLbl val="0"/>
      </c:catAx>
      <c:valAx>
        <c:axId val="100175232"/>
        <c:scaling>
          <c:orientation val="minMax"/>
        </c:scaling>
        <c:delete val="0"/>
        <c:axPos val="l"/>
        <c:numFmt formatCode="General" sourceLinked="1"/>
        <c:majorTickMark val="out"/>
        <c:minorTickMark val="none"/>
        <c:tickLblPos val="nextTo"/>
        <c:crossAx val="100172544"/>
        <c:crosses val="autoZero"/>
        <c:crossBetween val="between"/>
        <c:minorUnit val="1"/>
      </c:valAx>
      <c:spPr>
        <a:noFill/>
      </c:spPr>
    </c:plotArea>
    <c:plotVisOnly val="1"/>
    <c:dispBlanksAs val="gap"/>
    <c:showDLblsOverMax val="0"/>
  </c:chart>
  <c:spPr>
    <a:gradFill flip="none" rotWithShape="1">
      <a:gsLst>
        <a:gs pos="0">
          <a:schemeClr val="accent6">
            <a:lumMod val="20000"/>
            <a:lumOff val="80000"/>
          </a:schemeClr>
        </a:gs>
        <a:gs pos="88000">
          <a:schemeClr val="accent1">
            <a:tint val="44500"/>
            <a:satMod val="160000"/>
          </a:schemeClr>
        </a:gs>
        <a:gs pos="100000">
          <a:schemeClr val="accent1">
            <a:tint val="23500"/>
            <a:satMod val="160000"/>
          </a:schemeClr>
        </a:gs>
      </a:gsLst>
      <a:lin ang="1200000" scaled="0"/>
      <a:tileRect/>
    </a:gradFill>
    <a:ln>
      <a:noFill/>
    </a:ln>
  </c:spPr>
  <c:txPr>
    <a:bodyPr/>
    <a:lstStyle/>
    <a:p>
      <a:pPr>
        <a:defRPr sz="1100">
          <a:latin typeface="Aparajita" pitchFamily="34" charset="0"/>
          <a:cs typeface="Aparajita"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hyperlink" Target="#'5. Grants_CoAG Management'!A1"/></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hyperlink" Target="#'5. Grants_CoAG Management'!A1"/></Relationships>
</file>

<file path=xl/drawings/_rels/drawing12.xml.rels><?xml version="1.0" encoding="UTF-8" standalone="yes"?>
<Relationships xmlns="http://schemas.openxmlformats.org/package/2006/relationships"><Relationship Id="rId1" Type="http://schemas.openxmlformats.org/officeDocument/2006/relationships/hyperlink" Target="#'5. Grants_CoAG Management'!A1"/></Relationships>
</file>

<file path=xl/drawings/_rels/drawing13.xml.rels><?xml version="1.0" encoding="UTF-8" standalone="yes"?>
<Relationships xmlns="http://schemas.openxmlformats.org/package/2006/relationships"><Relationship Id="rId1" Type="http://schemas.openxmlformats.org/officeDocument/2006/relationships/hyperlink" Target="#'5. Grants_CoAG Management'!A1"/></Relationships>
</file>

<file path=xl/drawings/_rels/drawing14.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hyperlink" Target="#'5. Grants_CoAG Management'!A1"/></Relationships>
</file>

<file path=xl/drawings/_rels/drawing1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5. Grants_CoAG Management'!A1"/></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5. Grants_CoAG Management'!A1"/></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5. Grants_CoAG Management'!A1"/></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5. Grants_CoAG Management'!A1"/></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5. Grants_CoAG Management'!A1"/></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5. Grants_CoAG Management'!A1"/></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5. Grants_CoAG Management'!A1"/></Relationships>
</file>

<file path=xl/drawings/drawing1.xml><?xml version="1.0" encoding="utf-8"?>
<xdr:wsDr xmlns:xdr="http://schemas.openxmlformats.org/drawingml/2006/spreadsheetDrawing" xmlns:a="http://schemas.openxmlformats.org/drawingml/2006/main">
  <xdr:twoCellAnchor>
    <xdr:from>
      <xdr:col>1</xdr:col>
      <xdr:colOff>1</xdr:colOff>
      <xdr:row>7</xdr:row>
      <xdr:rowOff>66675</xdr:rowOff>
    </xdr:from>
    <xdr:to>
      <xdr:col>14</xdr:col>
      <xdr:colOff>600075</xdr:colOff>
      <xdr:row>37</xdr:row>
      <xdr:rowOff>0</xdr:rowOff>
    </xdr:to>
    <xdr:sp macro="" textlink="">
      <xdr:nvSpPr>
        <xdr:cNvPr id="2" name="TextBox 1"/>
        <xdr:cNvSpPr txBox="1"/>
      </xdr:nvSpPr>
      <xdr:spPr>
        <a:xfrm>
          <a:off x="606491" y="1528471"/>
          <a:ext cx="16920870" cy="5531692"/>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ysClr val="windowText" lastClr="000000"/>
              </a:solidFill>
              <a:effectLst/>
              <a:latin typeface="Calibri"/>
            </a:rPr>
            <a:t>Introduction</a:t>
          </a:r>
          <a:endParaRPr lang="en-US" sz="1050"/>
        </a:p>
        <a:p>
          <a:pPr defTabSz="914400">
            <a:lnSpc>
              <a:spcPct val="100000"/>
            </a:lnSpc>
          </a:pPr>
          <a:r>
            <a:rPr lang="en-US" sz="1050">
              <a:solidFill>
                <a:sysClr val="windowText" lastClr="000000"/>
              </a:solidFill>
              <a:effectLst/>
              <a:latin typeface="Calibri"/>
            </a:rPr>
            <a:t>PROGRES </a:t>
          </a:r>
          <a:r>
            <a:rPr lang="en-US" cap="small">
              <a:solidFill>
                <a:sysClr val="windowText" lastClr="000000"/>
              </a:solidFill>
              <a:effectLst/>
              <a:latin typeface="Calibri"/>
            </a:rPr>
            <a:t>(de son sigle en anglais « Program for Organizational Growth, Resilience, and Sustainability ») </a:t>
          </a:r>
          <a:r>
            <a:rPr lang="en-US" sz="1050">
              <a:solidFill>
                <a:sysClr val="windowText" lastClr="000000"/>
              </a:solidFill>
              <a:effectLst/>
              <a:latin typeface="Calibri"/>
            </a:rPr>
            <a:t> est un outil d'évaluation des capacités d'une organisation. Il s'agit d'un outil de diagnostic, élaboré par Management Sciences for Health (MSH), qui permet à une organisation d'obtenir une synthèse de ses capacités via un processus de concertation. Il permet aux Organisations de la Société Civile (OSC) et aux institutions publiques de déterminer les besoins réels en renforcement des capacités pour favoriser la résilience et la pérennité. </a:t>
          </a:r>
        </a:p>
        <a:p>
          <a:endParaRPr lang="en-US" sz="1050"/>
        </a:p>
        <a:p>
          <a:r>
            <a:rPr lang="en-US" sz="1050">
              <a:solidFill>
                <a:sysClr val="windowText" lastClr="000000"/>
              </a:solidFill>
              <a:effectLst/>
              <a:latin typeface="Calibri"/>
            </a:rPr>
            <a:t>PROGRES s'appuie sur des outils de renforcement déjà créés par MSH dans le cadre de projets financés par l'USAID et qui ont fait leurs preuves dans cinq pays : le Kenya, la Tanzanie, l'Éthiopie, l'Afrique du Sud et le Nigeria. Ces outils incluent : </a:t>
          </a:r>
        </a:p>
        <a:p>
          <a:r>
            <a:rPr lang="en-US" sz="1050">
              <a:solidFill>
                <a:sysClr val="windowText" lastClr="000000"/>
              </a:solidFill>
              <a:effectLst/>
              <a:latin typeface="Calibri"/>
            </a:rPr>
            <a:t>(i) Le FANIKISHA, élaboré par le FANIKISHA Institutional Strengthening Project au Kenya ; (ii) l'outil d'évaluation des capacités créé par le Tanzania Institutional Capacity Building Project ; (iii) l'outil sur le leadership, la gestion et la gouvernance (LMG), créé par le projet LMG/Éthiopie ;</a:t>
          </a:r>
          <a:r>
            <a:rPr lang="en-US" sz="1050"/>
            <a:t> </a:t>
          </a:r>
          <a:r>
            <a:rPr lang="en-US" sz="1050">
              <a:solidFill>
                <a:sysClr val="windowText" lastClr="000000"/>
              </a:solidFill>
              <a:effectLst/>
              <a:latin typeface="Calibri"/>
            </a:rPr>
            <a:t>(iv)</a:t>
          </a:r>
          <a:r>
            <a:rPr lang="en-US" sz="1050"/>
            <a:t> </a:t>
          </a:r>
          <a:r>
            <a:rPr lang="en-US" sz="1050">
              <a:solidFill>
                <a:sysClr val="windowText" lastClr="000000"/>
              </a:solidFill>
              <a:effectLst/>
              <a:latin typeface="Calibri"/>
            </a:rPr>
            <a:t>l'outil de renforcement des capacités locales créé le projet de renforcement des capacités locales pour la fourniture de soins du VIH dans le cadre de son action en Afrique australe ; et (v) l'outil d'évaluation des capacités des organismes de santé élaboré par le projet de prévention, traitement et soins du SIDA (ProACT).</a:t>
          </a:r>
          <a:r>
            <a:rPr lang="en-US" sz="1050"/>
            <a:t>
</a:t>
          </a:r>
        </a:p>
        <a:p>
          <a:r>
            <a:rPr lang="en-US" sz="1050">
              <a:solidFill>
                <a:sysClr val="windowText" lastClr="000000"/>
              </a:solidFill>
              <a:effectLst/>
              <a:latin typeface="Calibri"/>
            </a:rPr>
            <a:t>PROGRES permet à une organisation de rassembler des données sur ses capacités suivant plusieurs critères de performance. PROGRES les ventile en 11 domaines fonctionnels (sept domaines essentiels et quatre domaines facultatifs). L'évaluation des domaines facultatifs dépendra des exigences de l'organisation faisant l'objet de l'évaluation. Ces domaines fonctionnels comprennent : </a:t>
          </a:r>
        </a:p>
        <a:p>
          <a:endParaRPr lang="en-US" sz="1050"/>
        </a:p>
        <a:p>
          <a:r>
            <a:rPr lang="en-US" sz="1050" b="1">
              <a:solidFill>
                <a:sysClr val="windowText" lastClr="000000"/>
              </a:solidFill>
              <a:effectLst/>
              <a:latin typeface="Calibri"/>
            </a:rPr>
            <a:t>Domaines essentiels </a:t>
          </a:r>
          <a:endParaRPr lang="en-US" sz="1050"/>
        </a:p>
        <a:p>
          <a:r>
            <a:rPr lang="en-US" sz="1050">
              <a:solidFill>
                <a:sysClr val="windowText" lastClr="000000"/>
              </a:solidFill>
              <a:effectLst/>
              <a:latin typeface="Calibri"/>
            </a:rPr>
            <a:t>1. Gouvernance et leadership </a:t>
          </a:r>
          <a:r>
            <a:rPr lang="en-US" sz="1050"/>
            <a:t>
</a:t>
          </a:r>
          <a:r>
            <a:rPr lang="en-US" sz="1050">
              <a:solidFill>
                <a:sysClr val="windowText" lastClr="000000"/>
              </a:solidFill>
              <a:effectLst/>
              <a:latin typeface="Calibri"/>
            </a:rPr>
            <a:t>2. Finance, exploitation et administration</a:t>
          </a:r>
          <a:r>
            <a:rPr lang="en-US" sz="1050"/>
            <a:t>
</a:t>
          </a:r>
          <a:r>
            <a:rPr lang="en-US" sz="1050">
              <a:solidFill>
                <a:sysClr val="windowText" lastClr="000000"/>
              </a:solidFill>
              <a:effectLst/>
              <a:latin typeface="Calibri"/>
            </a:rPr>
            <a:t>3. Mobilisation des ressources </a:t>
          </a:r>
          <a:r>
            <a:rPr lang="en-US" sz="1050"/>
            <a:t>
</a:t>
          </a:r>
          <a:r>
            <a:rPr lang="en-US" sz="1050">
              <a:solidFill>
                <a:sysClr val="windowText" lastClr="000000"/>
              </a:solidFill>
              <a:effectLst/>
              <a:latin typeface="Calibri"/>
            </a:rPr>
            <a:t>4. Gestion des ressources humaines </a:t>
          </a:r>
          <a:r>
            <a:rPr lang="en-US" sz="1050"/>
            <a:t>
</a:t>
          </a:r>
          <a:r>
            <a:rPr lang="en-US" sz="1050">
              <a:solidFill>
                <a:sysClr val="windowText" lastClr="000000"/>
              </a:solidFill>
              <a:effectLst/>
              <a:latin typeface="Calibri"/>
            </a:rPr>
            <a:t>5. Gestion du programme</a:t>
          </a:r>
          <a:r>
            <a:rPr lang="en-US" sz="1050"/>
            <a:t>
</a:t>
          </a:r>
          <a:r>
            <a:rPr lang="en-US" sz="1050">
              <a:solidFill>
                <a:sysClr val="windowText" lastClr="000000"/>
              </a:solidFill>
              <a:effectLst/>
              <a:latin typeface="Calibri"/>
            </a:rPr>
            <a:t>6. Communications </a:t>
          </a:r>
          <a:r>
            <a:rPr lang="en-US" sz="1050"/>
            <a:t>
</a:t>
          </a:r>
          <a:r>
            <a:rPr lang="en-US" sz="1050">
              <a:solidFill>
                <a:sysClr val="windowText" lastClr="000000"/>
              </a:solidFill>
              <a:effectLst/>
              <a:latin typeface="Calibri"/>
            </a:rPr>
            <a:t>7. Suivi, évaluation, rapports et gestion des connaissances </a:t>
          </a:r>
          <a:r>
            <a:rPr lang="en-US" sz="1050"/>
            <a:t>
</a:t>
          </a:r>
        </a:p>
        <a:p>
          <a:r>
            <a:rPr lang="en-US" sz="1050" b="1">
              <a:solidFill>
                <a:sysClr val="windowText" lastClr="000000"/>
              </a:solidFill>
              <a:effectLst/>
              <a:latin typeface="Calibri"/>
            </a:rPr>
            <a:t>Domaines facultatifs </a:t>
          </a:r>
          <a:endParaRPr lang="en-US" sz="1050"/>
        </a:p>
        <a:p>
          <a:r>
            <a:rPr lang="en-US" sz="1050">
              <a:solidFill>
                <a:sysClr val="windowText" lastClr="000000"/>
              </a:solidFill>
              <a:effectLst/>
              <a:latin typeface="Calibri"/>
            </a:rPr>
            <a:t>8. Plaidoyer, réseautage et construction d'alliances </a:t>
          </a:r>
          <a:r>
            <a:rPr lang="en-US" sz="1050"/>
            <a:t>
</a:t>
          </a:r>
          <a:r>
            <a:rPr lang="en-US" sz="1050">
              <a:solidFill>
                <a:sysClr val="windowText" lastClr="000000"/>
              </a:solidFill>
              <a:effectLst/>
              <a:latin typeface="Calibri"/>
            </a:rPr>
            <a:t>9. Fourniture des services et assurance qualité </a:t>
          </a:r>
          <a:r>
            <a:rPr lang="en-US" sz="1050"/>
            <a:t>
</a:t>
          </a:r>
          <a:r>
            <a:rPr lang="en-US" sz="1050">
              <a:solidFill>
                <a:sysClr val="windowText" lastClr="000000"/>
              </a:solidFill>
              <a:effectLst/>
              <a:latin typeface="Calibri"/>
            </a:rPr>
            <a:t>10. Coordination et collaboration</a:t>
          </a:r>
          <a:r>
            <a:rPr lang="en-US" sz="1050"/>
            <a:t>
</a:t>
          </a:r>
          <a:r>
            <a:rPr lang="en-US" sz="1050">
              <a:solidFill>
                <a:sysClr val="windowText" lastClr="000000"/>
              </a:solidFill>
              <a:effectLst/>
              <a:latin typeface="Calibri"/>
            </a:rPr>
            <a:t>11. Gestion des subventions et sous-subventions </a:t>
          </a:r>
          <a:r>
            <a:rPr lang="en-US" sz="1050"/>
            <a:t>
</a:t>
          </a:r>
        </a:p>
        <a:p>
          <a:r>
            <a:rPr lang="en-US" sz="1050">
              <a:solidFill>
                <a:sysClr val="windowText" lastClr="000000"/>
              </a:solidFill>
              <a:effectLst/>
              <a:latin typeface="Calibri"/>
            </a:rPr>
            <a:t>Chaque domaine comprend des sous-domaines, avec entre trois et six situations ou pratiques  idéales dans chaque sous-domaine. Les domaines et sous-domaines fonctionnels peuvent être adaptés selon le type d'organisation.</a:t>
          </a:r>
        </a:p>
        <a:p>
          <a:endParaRPr lang="en-US" sz="1050"/>
        </a:p>
        <a:p>
          <a:r>
            <a:rPr lang="en-US" sz="1050" b="1">
              <a:solidFill>
                <a:sysClr val="windowText" lastClr="000000"/>
              </a:solidFill>
              <a:effectLst/>
              <a:latin typeface="Calibri"/>
            </a:rPr>
            <a:t>Processus d'évaluation et rapports </a:t>
          </a:r>
          <a:endParaRPr lang="en-US" sz="1050"/>
        </a:p>
        <a:p>
          <a:r>
            <a:rPr lang="en-US">
              <a:solidFill>
                <a:schemeClr val="dk1"/>
              </a:solidFill>
              <a:effectLst/>
              <a:latin typeface="Calibri"/>
            </a:rPr>
            <a:t>L'outil PROGRES est spécialement conçu pour effectuer un auto-diagnostic dans lequel un facilitateur externe aide les diverses parties prenantes d'une organisation à analyser leurs propres pratiques par rapport aux procédés standard qui sont généralement acceptés comme étant indispensables à l'efficacité et au bon fonctionnement d'une organisation. Cet outil de diagnostic utilise une méthode de validation à trois angles qui combine l'examen des documents contextuels (examen documentaire), un examen des systèmes et pratiques de l'organisation en place (sur le site de l'organisation) et des discussions de groupe animées par un facilitateur. Les divers domaines de capacités de l'organisation sont évalués par les participants en concertation, avec la contribution d'un facilitateur et en fonction des résultats obtenus lors de l'examen documentaire et l'examen des pratiques en place sur le site. L'évaluateur compile un rapport basé sur tous les éléments de l'évaluation. </a:t>
          </a:r>
        </a:p>
      </xdr:txBody>
    </xdr:sp>
    <xdr:clientData/>
  </xdr:twoCellAnchor>
  <xdr:twoCellAnchor>
    <xdr:from>
      <xdr:col>1</xdr:col>
      <xdr:colOff>19048</xdr:colOff>
      <xdr:row>0</xdr:row>
      <xdr:rowOff>123825</xdr:rowOff>
    </xdr:from>
    <xdr:to>
      <xdr:col>1</xdr:col>
      <xdr:colOff>2065534</xdr:colOff>
      <xdr:row>5</xdr:row>
      <xdr:rowOff>123825</xdr:rowOff>
    </xdr:to>
    <xdr:pic>
      <xdr:nvPicPr>
        <xdr:cNvPr id="3" name="Picture 2" descr="Accuei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9076" y="123825"/>
          <a:ext cx="2046486" cy="963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9524</xdr:colOff>
      <xdr:row>46</xdr:row>
      <xdr:rowOff>9525</xdr:rowOff>
    </xdr:from>
    <xdr:to>
      <xdr:col>10</xdr:col>
      <xdr:colOff>409574</xdr:colOff>
      <xdr:row>53</xdr:row>
      <xdr:rowOff>0</xdr:rowOff>
    </xdr:to>
    <xdr:sp macro="" textlink="">
      <xdr:nvSpPr>
        <xdr:cNvPr id="4" name="TextBox 3"/>
        <xdr:cNvSpPr txBox="1"/>
      </xdr:nvSpPr>
      <xdr:spPr>
        <a:xfrm>
          <a:off x="619124" y="9658350"/>
          <a:ext cx="1404937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solidFill>
                <a:sysClr val="windowText" lastClr="000000"/>
              </a:solidFill>
              <a:effectLst/>
              <a:latin typeface="Calibri"/>
            </a:rPr>
            <a:t>Saisie et analyse des données, et rapports </a:t>
          </a:r>
          <a:endParaRPr lang="en-US" sz="1100"/>
        </a:p>
        <a:p>
          <a:r>
            <a:rPr lang="en-US">
              <a:solidFill>
                <a:schemeClr val="dk1"/>
              </a:solidFill>
              <a:effectLst/>
              <a:latin typeface="Calibri"/>
            </a:rPr>
            <a:t>Les données sont saisies dans l'outil en sélectionnant une option dans un menu déroulant. Les données sont analysées automatiquement et présentées aux participants sous forme de tableaux de synthèse. L'organisation/entité faisant l'objet de l'évaluation connaîtra sa note de capacité finale dès la fin du diagnostic. Les constatations sont utilisées pour compiler un rapport qui énumère spécifiquement les déficiences identifiées. Le rapport est partagé avec l'entité gouvernementale/les OSC en vue de vérification et pour atteindre un consensus. </a:t>
          </a:r>
        </a:p>
        <a:p>
          <a:endParaRPr lang="en-GB" sz="1100"/>
        </a:p>
        <a:p>
          <a:r>
            <a:rPr lang="en-GB" b="1">
              <a:solidFill>
                <a:sysClr val="windowText" lastClr="000000"/>
              </a:solidFill>
              <a:effectLst/>
              <a:latin typeface="Calibri"/>
            </a:rPr>
            <a:t>Confidentialité</a:t>
          </a:r>
          <a:endParaRPr lang="en-US" sz="1100"/>
        </a:p>
        <a:p>
          <a:pPr defTabSz="914400">
            <a:lnSpc>
              <a:spcPct val="100000"/>
            </a:lnSpc>
          </a:pPr>
          <a:r>
            <a:rPr lang="en-GB" i="1">
              <a:solidFill>
                <a:schemeClr val="dk1"/>
              </a:solidFill>
              <a:effectLst/>
              <a:latin typeface="Calibri"/>
            </a:rPr>
            <a:t>L'évaluateur est tenu d'assurer la confidentialité de toutes les informations sur l'entité gouvernementale/les OSC en liaison avec l'évaluation, y compris les données sur leur organisation, leur financement ou leurs programmes, les questions de débat, les délibérations et les autres informations partagées lors de cet exercice. L'évaluateur ne divulguera aucune information à des parties non autorisées. </a:t>
          </a:r>
          <a:endParaRPr lang="en-US" sz="1100"/>
        </a:p>
        <a:p>
          <a:r>
            <a:rPr lang="en-GB" i="1">
              <a:solidFill>
                <a:sysClr val="windowText" lastClr="000000"/>
              </a:solidFill>
              <a:effectLst/>
              <a:latin typeface="Calibri"/>
            </a:rPr>
            <a:t>. </a:t>
          </a:r>
          <a:endParaRPr lang="en-US" sz="1100"/>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5" name="Right Arrow 4">
          <a:hlinkClick xmlns:r="http://schemas.openxmlformats.org/officeDocument/2006/relationships" r:id="rId1"/>
        </xdr:cNvPr>
        <xdr:cNvSpPr/>
      </xdr:nvSpPr>
      <xdr:spPr>
        <a:xfrm>
          <a:off x="1381125" y="0"/>
          <a:ext cx="0" cy="3841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3" name="Right Arrow 2">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4" name="Right Arrow 3">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6" name="Right Arrow 5">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7" name="Right Arrow 6">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8" name="Right Arrow 7">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9" name="Right Arrow 8">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12</xdr:col>
      <xdr:colOff>457200</xdr:colOff>
      <xdr:row>3</xdr:row>
      <xdr:rowOff>19050</xdr:rowOff>
    </xdr:from>
    <xdr:to>
      <xdr:col>20</xdr:col>
      <xdr:colOff>152400</xdr:colOff>
      <xdr:row>4</xdr:row>
      <xdr:rowOff>38100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2</xdr:row>
      <xdr:rowOff>88900</xdr:rowOff>
    </xdr:to>
    <xdr:sp macro="" textlink="">
      <xdr:nvSpPr>
        <xdr:cNvPr id="2" name="Right Arrow 1">
          <a:hlinkClick xmlns:r="http://schemas.openxmlformats.org/officeDocument/2006/relationships" r:id="rId1"/>
        </xdr:cNvPr>
        <xdr:cNvSpPr/>
      </xdr:nvSpPr>
      <xdr:spPr>
        <a:xfrm>
          <a:off x="866775" y="0"/>
          <a:ext cx="0" cy="2952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10" name="Right Arrow 9">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11" name="Right Arrow 10">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12" name="Right Arrow 11">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13" name="Right Arrow 12">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14" name="Right Arrow 13">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15" name="Right Arrow 14">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16" name="Right Arrow 15">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12</xdr:col>
      <xdr:colOff>257175</xdr:colOff>
      <xdr:row>2</xdr:row>
      <xdr:rowOff>619125</xdr:rowOff>
    </xdr:from>
    <xdr:to>
      <xdr:col>19</xdr:col>
      <xdr:colOff>606425</xdr:colOff>
      <xdr:row>4</xdr:row>
      <xdr:rowOff>298450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2</xdr:row>
      <xdr:rowOff>0</xdr:rowOff>
    </xdr:to>
    <xdr:sp macro="" textlink="">
      <xdr:nvSpPr>
        <xdr:cNvPr id="17" name="Right Arrow 16">
          <a:hlinkClick xmlns:r="http://schemas.openxmlformats.org/officeDocument/2006/relationships" r:id="rId1"/>
        </xdr:cNvPr>
        <xdr:cNvSpPr/>
      </xdr:nvSpPr>
      <xdr:spPr>
        <a:xfrm>
          <a:off x="762000" y="0"/>
          <a:ext cx="0" cy="3270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2</xdr:row>
      <xdr:rowOff>0</xdr:rowOff>
    </xdr:to>
    <xdr:sp macro="" textlink="">
      <xdr:nvSpPr>
        <xdr:cNvPr id="18" name="Right Arrow 17">
          <a:hlinkClick xmlns:r="http://schemas.openxmlformats.org/officeDocument/2006/relationships" r:id="rId1"/>
        </xdr:cNvPr>
        <xdr:cNvSpPr/>
      </xdr:nvSpPr>
      <xdr:spPr>
        <a:xfrm>
          <a:off x="762000" y="0"/>
          <a:ext cx="0" cy="3270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2</xdr:row>
      <xdr:rowOff>0</xdr:rowOff>
    </xdr:to>
    <xdr:sp macro="" textlink="">
      <xdr:nvSpPr>
        <xdr:cNvPr id="19" name="Right Arrow 18">
          <a:hlinkClick xmlns:r="http://schemas.openxmlformats.org/officeDocument/2006/relationships" r:id="rId1"/>
        </xdr:cNvPr>
        <xdr:cNvSpPr/>
      </xdr:nvSpPr>
      <xdr:spPr>
        <a:xfrm>
          <a:off x="762000" y="0"/>
          <a:ext cx="0" cy="3270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2</xdr:row>
      <xdr:rowOff>0</xdr:rowOff>
    </xdr:to>
    <xdr:sp macro="" textlink="">
      <xdr:nvSpPr>
        <xdr:cNvPr id="20" name="Right Arrow 19">
          <a:hlinkClick xmlns:r="http://schemas.openxmlformats.org/officeDocument/2006/relationships" r:id="rId1"/>
        </xdr:cNvPr>
        <xdr:cNvSpPr/>
      </xdr:nvSpPr>
      <xdr:spPr>
        <a:xfrm>
          <a:off x="762000" y="0"/>
          <a:ext cx="0" cy="3270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2</xdr:row>
      <xdr:rowOff>0</xdr:rowOff>
    </xdr:to>
    <xdr:sp macro="" textlink="">
      <xdr:nvSpPr>
        <xdr:cNvPr id="21" name="Right Arrow 20">
          <a:hlinkClick xmlns:r="http://schemas.openxmlformats.org/officeDocument/2006/relationships" r:id="rId1"/>
        </xdr:cNvPr>
        <xdr:cNvSpPr/>
      </xdr:nvSpPr>
      <xdr:spPr>
        <a:xfrm>
          <a:off x="762000" y="0"/>
          <a:ext cx="0" cy="3270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2</xdr:row>
      <xdr:rowOff>0</xdr:rowOff>
    </xdr:to>
    <xdr:sp macro="" textlink="">
      <xdr:nvSpPr>
        <xdr:cNvPr id="22" name="Right Arrow 21">
          <a:hlinkClick xmlns:r="http://schemas.openxmlformats.org/officeDocument/2006/relationships" r:id="rId1"/>
        </xdr:cNvPr>
        <xdr:cNvSpPr/>
      </xdr:nvSpPr>
      <xdr:spPr>
        <a:xfrm>
          <a:off x="762000" y="0"/>
          <a:ext cx="0" cy="3270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2</xdr:row>
      <xdr:rowOff>0</xdr:rowOff>
    </xdr:to>
    <xdr:sp macro="" textlink="">
      <xdr:nvSpPr>
        <xdr:cNvPr id="23" name="Right Arrow 22">
          <a:hlinkClick xmlns:r="http://schemas.openxmlformats.org/officeDocument/2006/relationships" r:id="rId1"/>
        </xdr:cNvPr>
        <xdr:cNvSpPr/>
      </xdr:nvSpPr>
      <xdr:spPr>
        <a:xfrm>
          <a:off x="762000" y="0"/>
          <a:ext cx="0" cy="3270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3</xdr:col>
      <xdr:colOff>0</xdr:colOff>
      <xdr:row>1</xdr:row>
      <xdr:rowOff>0</xdr:rowOff>
    </xdr:from>
    <xdr:to>
      <xdr:col>3</xdr:col>
      <xdr:colOff>0</xdr:colOff>
      <xdr:row>2</xdr:row>
      <xdr:rowOff>0</xdr:rowOff>
    </xdr:to>
    <xdr:sp macro="" textlink="">
      <xdr:nvSpPr>
        <xdr:cNvPr id="32" name="Right Arrow 31">
          <a:hlinkClick xmlns:r="http://schemas.openxmlformats.org/officeDocument/2006/relationships" r:id="rId1"/>
        </xdr:cNvPr>
        <xdr:cNvSpPr/>
      </xdr:nvSpPr>
      <xdr:spPr>
        <a:xfrm>
          <a:off x="762000" y="0"/>
          <a:ext cx="0" cy="7080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3</xdr:col>
      <xdr:colOff>0</xdr:colOff>
      <xdr:row>1</xdr:row>
      <xdr:rowOff>0</xdr:rowOff>
    </xdr:from>
    <xdr:to>
      <xdr:col>3</xdr:col>
      <xdr:colOff>0</xdr:colOff>
      <xdr:row>2</xdr:row>
      <xdr:rowOff>0</xdr:rowOff>
    </xdr:to>
    <xdr:sp macro="" textlink="">
      <xdr:nvSpPr>
        <xdr:cNvPr id="33" name="Right Arrow 32">
          <a:hlinkClick xmlns:r="http://schemas.openxmlformats.org/officeDocument/2006/relationships" r:id="rId1"/>
        </xdr:cNvPr>
        <xdr:cNvSpPr/>
      </xdr:nvSpPr>
      <xdr:spPr>
        <a:xfrm>
          <a:off x="762000" y="0"/>
          <a:ext cx="0" cy="3841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3</xdr:col>
      <xdr:colOff>0</xdr:colOff>
      <xdr:row>1</xdr:row>
      <xdr:rowOff>0</xdr:rowOff>
    </xdr:from>
    <xdr:to>
      <xdr:col>3</xdr:col>
      <xdr:colOff>0</xdr:colOff>
      <xdr:row>2</xdr:row>
      <xdr:rowOff>0</xdr:rowOff>
    </xdr:to>
    <xdr:sp macro="" textlink="">
      <xdr:nvSpPr>
        <xdr:cNvPr id="34" name="Right Arrow 33">
          <a:hlinkClick xmlns:r="http://schemas.openxmlformats.org/officeDocument/2006/relationships" r:id="rId1"/>
        </xdr:cNvPr>
        <xdr:cNvSpPr/>
      </xdr:nvSpPr>
      <xdr:spPr>
        <a:xfrm>
          <a:off x="762000" y="0"/>
          <a:ext cx="0" cy="3841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3</xdr:col>
      <xdr:colOff>0</xdr:colOff>
      <xdr:row>1</xdr:row>
      <xdr:rowOff>0</xdr:rowOff>
    </xdr:from>
    <xdr:to>
      <xdr:col>3</xdr:col>
      <xdr:colOff>0</xdr:colOff>
      <xdr:row>2</xdr:row>
      <xdr:rowOff>0</xdr:rowOff>
    </xdr:to>
    <xdr:sp macro="" textlink="">
      <xdr:nvSpPr>
        <xdr:cNvPr id="35" name="Right Arrow 34">
          <a:hlinkClick xmlns:r="http://schemas.openxmlformats.org/officeDocument/2006/relationships" r:id="rId1"/>
        </xdr:cNvPr>
        <xdr:cNvSpPr/>
      </xdr:nvSpPr>
      <xdr:spPr>
        <a:xfrm>
          <a:off x="762000" y="0"/>
          <a:ext cx="0" cy="3841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3</xdr:col>
      <xdr:colOff>0</xdr:colOff>
      <xdr:row>1</xdr:row>
      <xdr:rowOff>0</xdr:rowOff>
    </xdr:from>
    <xdr:to>
      <xdr:col>3</xdr:col>
      <xdr:colOff>0</xdr:colOff>
      <xdr:row>2</xdr:row>
      <xdr:rowOff>0</xdr:rowOff>
    </xdr:to>
    <xdr:sp macro="" textlink="">
      <xdr:nvSpPr>
        <xdr:cNvPr id="36" name="Right Arrow 35">
          <a:hlinkClick xmlns:r="http://schemas.openxmlformats.org/officeDocument/2006/relationships" r:id="rId1"/>
        </xdr:cNvPr>
        <xdr:cNvSpPr/>
      </xdr:nvSpPr>
      <xdr:spPr>
        <a:xfrm>
          <a:off x="762000" y="0"/>
          <a:ext cx="0" cy="3841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3</xdr:col>
      <xdr:colOff>0</xdr:colOff>
      <xdr:row>1</xdr:row>
      <xdr:rowOff>0</xdr:rowOff>
    </xdr:from>
    <xdr:to>
      <xdr:col>3</xdr:col>
      <xdr:colOff>0</xdr:colOff>
      <xdr:row>2</xdr:row>
      <xdr:rowOff>0</xdr:rowOff>
    </xdr:to>
    <xdr:sp macro="" textlink="">
      <xdr:nvSpPr>
        <xdr:cNvPr id="37" name="Right Arrow 36">
          <a:hlinkClick xmlns:r="http://schemas.openxmlformats.org/officeDocument/2006/relationships" r:id="rId1"/>
        </xdr:cNvPr>
        <xdr:cNvSpPr/>
      </xdr:nvSpPr>
      <xdr:spPr>
        <a:xfrm>
          <a:off x="762000" y="0"/>
          <a:ext cx="0" cy="3841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3</xdr:col>
      <xdr:colOff>0</xdr:colOff>
      <xdr:row>1</xdr:row>
      <xdr:rowOff>0</xdr:rowOff>
    </xdr:from>
    <xdr:to>
      <xdr:col>3</xdr:col>
      <xdr:colOff>0</xdr:colOff>
      <xdr:row>2</xdr:row>
      <xdr:rowOff>0</xdr:rowOff>
    </xdr:to>
    <xdr:sp macro="" textlink="">
      <xdr:nvSpPr>
        <xdr:cNvPr id="38" name="Right Arrow 37">
          <a:hlinkClick xmlns:r="http://schemas.openxmlformats.org/officeDocument/2006/relationships" r:id="rId1"/>
        </xdr:cNvPr>
        <xdr:cNvSpPr/>
      </xdr:nvSpPr>
      <xdr:spPr>
        <a:xfrm>
          <a:off x="762000" y="0"/>
          <a:ext cx="0" cy="3841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3</xdr:col>
      <xdr:colOff>0</xdr:colOff>
      <xdr:row>1</xdr:row>
      <xdr:rowOff>0</xdr:rowOff>
    </xdr:from>
    <xdr:to>
      <xdr:col>3</xdr:col>
      <xdr:colOff>0</xdr:colOff>
      <xdr:row>2</xdr:row>
      <xdr:rowOff>0</xdr:rowOff>
    </xdr:to>
    <xdr:sp macro="" textlink="">
      <xdr:nvSpPr>
        <xdr:cNvPr id="39" name="Right Arrow 38">
          <a:hlinkClick xmlns:r="http://schemas.openxmlformats.org/officeDocument/2006/relationships" r:id="rId1"/>
        </xdr:cNvPr>
        <xdr:cNvSpPr/>
      </xdr:nvSpPr>
      <xdr:spPr>
        <a:xfrm>
          <a:off x="762000" y="0"/>
          <a:ext cx="0" cy="3841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1</xdr:row>
      <xdr:rowOff>88900</xdr:rowOff>
    </xdr:to>
    <xdr:sp macro="" textlink="">
      <xdr:nvSpPr>
        <xdr:cNvPr id="43" name="Right Arrow 42">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1</xdr:row>
      <xdr:rowOff>88900</xdr:rowOff>
    </xdr:to>
    <xdr:sp macro="" textlink="">
      <xdr:nvSpPr>
        <xdr:cNvPr id="44" name="Right Arrow 43">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1</xdr:row>
      <xdr:rowOff>88900</xdr:rowOff>
    </xdr:to>
    <xdr:sp macro="" textlink="">
      <xdr:nvSpPr>
        <xdr:cNvPr id="45" name="Right Arrow 44">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48" name="Right Arrow 47">
          <a:hlinkClick xmlns:r="http://schemas.openxmlformats.org/officeDocument/2006/relationships" r:id="rId1"/>
        </xdr:cNvPr>
        <xdr:cNvSpPr/>
      </xdr:nvSpPr>
      <xdr:spPr>
        <a:xfrm>
          <a:off x="762000" y="0"/>
          <a:ext cx="0" cy="365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49" name="Right Arrow 48">
          <a:hlinkClick xmlns:r="http://schemas.openxmlformats.org/officeDocument/2006/relationships" r:id="rId1"/>
        </xdr:cNvPr>
        <xdr:cNvSpPr/>
      </xdr:nvSpPr>
      <xdr:spPr>
        <a:xfrm>
          <a:off x="762000" y="0"/>
          <a:ext cx="0" cy="365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2</xdr:row>
      <xdr:rowOff>0</xdr:rowOff>
    </xdr:to>
    <xdr:sp macro="" textlink="">
      <xdr:nvSpPr>
        <xdr:cNvPr id="182" name="Right Arrow 181">
          <a:hlinkClick xmlns:r="http://schemas.openxmlformats.org/officeDocument/2006/relationships" r:id="rId1"/>
        </xdr:cNvPr>
        <xdr:cNvSpPr/>
      </xdr:nvSpPr>
      <xdr:spPr>
        <a:xfrm>
          <a:off x="762000" y="238125"/>
          <a:ext cx="0" cy="238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2</xdr:row>
      <xdr:rowOff>0</xdr:rowOff>
    </xdr:to>
    <xdr:sp macro="" textlink="">
      <xdr:nvSpPr>
        <xdr:cNvPr id="183" name="Right Arrow 182">
          <a:hlinkClick xmlns:r="http://schemas.openxmlformats.org/officeDocument/2006/relationships" r:id="rId1"/>
        </xdr:cNvPr>
        <xdr:cNvSpPr/>
      </xdr:nvSpPr>
      <xdr:spPr>
        <a:xfrm>
          <a:off x="762000" y="238125"/>
          <a:ext cx="0" cy="238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2</xdr:row>
      <xdr:rowOff>0</xdr:rowOff>
    </xdr:to>
    <xdr:sp macro="" textlink="">
      <xdr:nvSpPr>
        <xdr:cNvPr id="184" name="Right Arrow 183">
          <a:hlinkClick xmlns:r="http://schemas.openxmlformats.org/officeDocument/2006/relationships" r:id="rId1"/>
        </xdr:cNvPr>
        <xdr:cNvSpPr/>
      </xdr:nvSpPr>
      <xdr:spPr>
        <a:xfrm>
          <a:off x="762000" y="238125"/>
          <a:ext cx="0" cy="238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2</xdr:row>
      <xdr:rowOff>0</xdr:rowOff>
    </xdr:to>
    <xdr:sp macro="" textlink="">
      <xdr:nvSpPr>
        <xdr:cNvPr id="185" name="Right Arrow 184">
          <a:hlinkClick xmlns:r="http://schemas.openxmlformats.org/officeDocument/2006/relationships" r:id="rId1"/>
        </xdr:cNvPr>
        <xdr:cNvSpPr/>
      </xdr:nvSpPr>
      <xdr:spPr>
        <a:xfrm>
          <a:off x="762000" y="238125"/>
          <a:ext cx="0" cy="238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2</xdr:row>
      <xdr:rowOff>0</xdr:rowOff>
    </xdr:to>
    <xdr:sp macro="" textlink="">
      <xdr:nvSpPr>
        <xdr:cNvPr id="186" name="Right Arrow 185">
          <a:hlinkClick xmlns:r="http://schemas.openxmlformats.org/officeDocument/2006/relationships" r:id="rId1"/>
        </xdr:cNvPr>
        <xdr:cNvSpPr/>
      </xdr:nvSpPr>
      <xdr:spPr>
        <a:xfrm>
          <a:off x="762000" y="238125"/>
          <a:ext cx="0" cy="238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2</xdr:row>
      <xdr:rowOff>0</xdr:rowOff>
    </xdr:to>
    <xdr:sp macro="" textlink="">
      <xdr:nvSpPr>
        <xdr:cNvPr id="187" name="Right Arrow 186">
          <a:hlinkClick xmlns:r="http://schemas.openxmlformats.org/officeDocument/2006/relationships" r:id="rId1"/>
        </xdr:cNvPr>
        <xdr:cNvSpPr/>
      </xdr:nvSpPr>
      <xdr:spPr>
        <a:xfrm>
          <a:off x="762000" y="238125"/>
          <a:ext cx="0" cy="238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2</xdr:row>
      <xdr:rowOff>0</xdr:rowOff>
    </xdr:to>
    <xdr:sp macro="" textlink="">
      <xdr:nvSpPr>
        <xdr:cNvPr id="188" name="Right Arrow 187">
          <a:hlinkClick xmlns:r="http://schemas.openxmlformats.org/officeDocument/2006/relationships" r:id="rId1"/>
        </xdr:cNvPr>
        <xdr:cNvSpPr/>
      </xdr:nvSpPr>
      <xdr:spPr>
        <a:xfrm>
          <a:off x="762000" y="238125"/>
          <a:ext cx="0" cy="238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3</xdr:col>
      <xdr:colOff>0</xdr:colOff>
      <xdr:row>1</xdr:row>
      <xdr:rowOff>0</xdr:rowOff>
    </xdr:from>
    <xdr:to>
      <xdr:col>3</xdr:col>
      <xdr:colOff>0</xdr:colOff>
      <xdr:row>2</xdr:row>
      <xdr:rowOff>0</xdr:rowOff>
    </xdr:to>
    <xdr:sp macro="" textlink="">
      <xdr:nvSpPr>
        <xdr:cNvPr id="189" name="Right Arrow 188">
          <a:hlinkClick xmlns:r="http://schemas.openxmlformats.org/officeDocument/2006/relationships" r:id="rId1"/>
        </xdr:cNvPr>
        <xdr:cNvSpPr/>
      </xdr:nvSpPr>
      <xdr:spPr>
        <a:xfrm>
          <a:off x="3095625" y="238125"/>
          <a:ext cx="0" cy="238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3</xdr:col>
      <xdr:colOff>0</xdr:colOff>
      <xdr:row>1</xdr:row>
      <xdr:rowOff>0</xdr:rowOff>
    </xdr:from>
    <xdr:to>
      <xdr:col>3</xdr:col>
      <xdr:colOff>0</xdr:colOff>
      <xdr:row>2</xdr:row>
      <xdr:rowOff>0</xdr:rowOff>
    </xdr:to>
    <xdr:sp macro="" textlink="">
      <xdr:nvSpPr>
        <xdr:cNvPr id="190" name="Right Arrow 189">
          <a:hlinkClick xmlns:r="http://schemas.openxmlformats.org/officeDocument/2006/relationships" r:id="rId1"/>
        </xdr:cNvPr>
        <xdr:cNvSpPr/>
      </xdr:nvSpPr>
      <xdr:spPr>
        <a:xfrm>
          <a:off x="3095625" y="238125"/>
          <a:ext cx="0" cy="238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3</xdr:col>
      <xdr:colOff>0</xdr:colOff>
      <xdr:row>1</xdr:row>
      <xdr:rowOff>0</xdr:rowOff>
    </xdr:from>
    <xdr:to>
      <xdr:col>3</xdr:col>
      <xdr:colOff>0</xdr:colOff>
      <xdr:row>2</xdr:row>
      <xdr:rowOff>0</xdr:rowOff>
    </xdr:to>
    <xdr:sp macro="" textlink="">
      <xdr:nvSpPr>
        <xdr:cNvPr id="191" name="Right Arrow 190">
          <a:hlinkClick xmlns:r="http://schemas.openxmlformats.org/officeDocument/2006/relationships" r:id="rId1"/>
        </xdr:cNvPr>
        <xdr:cNvSpPr/>
      </xdr:nvSpPr>
      <xdr:spPr>
        <a:xfrm>
          <a:off x="3095625" y="238125"/>
          <a:ext cx="0" cy="238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3</xdr:col>
      <xdr:colOff>0</xdr:colOff>
      <xdr:row>1</xdr:row>
      <xdr:rowOff>0</xdr:rowOff>
    </xdr:from>
    <xdr:to>
      <xdr:col>3</xdr:col>
      <xdr:colOff>0</xdr:colOff>
      <xdr:row>2</xdr:row>
      <xdr:rowOff>0</xdr:rowOff>
    </xdr:to>
    <xdr:sp macro="" textlink="">
      <xdr:nvSpPr>
        <xdr:cNvPr id="192" name="Right Arrow 191">
          <a:hlinkClick xmlns:r="http://schemas.openxmlformats.org/officeDocument/2006/relationships" r:id="rId1"/>
        </xdr:cNvPr>
        <xdr:cNvSpPr/>
      </xdr:nvSpPr>
      <xdr:spPr>
        <a:xfrm>
          <a:off x="3095625" y="238125"/>
          <a:ext cx="0" cy="238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3</xdr:col>
      <xdr:colOff>0</xdr:colOff>
      <xdr:row>1</xdr:row>
      <xdr:rowOff>0</xdr:rowOff>
    </xdr:from>
    <xdr:to>
      <xdr:col>3</xdr:col>
      <xdr:colOff>0</xdr:colOff>
      <xdr:row>2</xdr:row>
      <xdr:rowOff>0</xdr:rowOff>
    </xdr:to>
    <xdr:sp macro="" textlink="">
      <xdr:nvSpPr>
        <xdr:cNvPr id="193" name="Right Arrow 192">
          <a:hlinkClick xmlns:r="http://schemas.openxmlformats.org/officeDocument/2006/relationships" r:id="rId1"/>
        </xdr:cNvPr>
        <xdr:cNvSpPr/>
      </xdr:nvSpPr>
      <xdr:spPr>
        <a:xfrm>
          <a:off x="3095625" y="238125"/>
          <a:ext cx="0" cy="238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3</xdr:col>
      <xdr:colOff>0</xdr:colOff>
      <xdr:row>1</xdr:row>
      <xdr:rowOff>0</xdr:rowOff>
    </xdr:from>
    <xdr:to>
      <xdr:col>3</xdr:col>
      <xdr:colOff>0</xdr:colOff>
      <xdr:row>2</xdr:row>
      <xdr:rowOff>0</xdr:rowOff>
    </xdr:to>
    <xdr:sp macro="" textlink="">
      <xdr:nvSpPr>
        <xdr:cNvPr id="194" name="Right Arrow 193">
          <a:hlinkClick xmlns:r="http://schemas.openxmlformats.org/officeDocument/2006/relationships" r:id="rId1"/>
        </xdr:cNvPr>
        <xdr:cNvSpPr/>
      </xdr:nvSpPr>
      <xdr:spPr>
        <a:xfrm>
          <a:off x="3095625" y="238125"/>
          <a:ext cx="0" cy="238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3</xdr:col>
      <xdr:colOff>0</xdr:colOff>
      <xdr:row>1</xdr:row>
      <xdr:rowOff>0</xdr:rowOff>
    </xdr:from>
    <xdr:to>
      <xdr:col>3</xdr:col>
      <xdr:colOff>0</xdr:colOff>
      <xdr:row>2</xdr:row>
      <xdr:rowOff>0</xdr:rowOff>
    </xdr:to>
    <xdr:sp macro="" textlink="">
      <xdr:nvSpPr>
        <xdr:cNvPr id="195" name="Right Arrow 194">
          <a:hlinkClick xmlns:r="http://schemas.openxmlformats.org/officeDocument/2006/relationships" r:id="rId1"/>
        </xdr:cNvPr>
        <xdr:cNvSpPr/>
      </xdr:nvSpPr>
      <xdr:spPr>
        <a:xfrm>
          <a:off x="3095625" y="238125"/>
          <a:ext cx="0" cy="238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3</xdr:col>
      <xdr:colOff>0</xdr:colOff>
      <xdr:row>1</xdr:row>
      <xdr:rowOff>0</xdr:rowOff>
    </xdr:from>
    <xdr:to>
      <xdr:col>3</xdr:col>
      <xdr:colOff>0</xdr:colOff>
      <xdr:row>2</xdr:row>
      <xdr:rowOff>0</xdr:rowOff>
    </xdr:to>
    <xdr:sp macro="" textlink="">
      <xdr:nvSpPr>
        <xdr:cNvPr id="196" name="Right Arrow 195">
          <a:hlinkClick xmlns:r="http://schemas.openxmlformats.org/officeDocument/2006/relationships" r:id="rId1"/>
        </xdr:cNvPr>
        <xdr:cNvSpPr/>
      </xdr:nvSpPr>
      <xdr:spPr>
        <a:xfrm>
          <a:off x="3095625" y="238125"/>
          <a:ext cx="0" cy="238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1</xdr:row>
      <xdr:rowOff>88900</xdr:rowOff>
    </xdr:to>
    <xdr:sp macro="" textlink="">
      <xdr:nvSpPr>
        <xdr:cNvPr id="197" name="Right Arrow 196">
          <a:hlinkClick xmlns:r="http://schemas.openxmlformats.org/officeDocument/2006/relationships" r:id="rId1"/>
        </xdr:cNvPr>
        <xdr:cNvSpPr/>
      </xdr:nvSpPr>
      <xdr:spPr>
        <a:xfrm>
          <a:off x="762000" y="238125"/>
          <a:ext cx="0" cy="889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1</xdr:row>
      <xdr:rowOff>88900</xdr:rowOff>
    </xdr:to>
    <xdr:sp macro="" textlink="">
      <xdr:nvSpPr>
        <xdr:cNvPr id="198" name="Right Arrow 197">
          <a:hlinkClick xmlns:r="http://schemas.openxmlformats.org/officeDocument/2006/relationships" r:id="rId1"/>
        </xdr:cNvPr>
        <xdr:cNvSpPr/>
      </xdr:nvSpPr>
      <xdr:spPr>
        <a:xfrm>
          <a:off x="762000" y="238125"/>
          <a:ext cx="0" cy="889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1</xdr:row>
      <xdr:rowOff>0</xdr:rowOff>
    </xdr:from>
    <xdr:to>
      <xdr:col>1</xdr:col>
      <xdr:colOff>0</xdr:colOff>
      <xdr:row>1</xdr:row>
      <xdr:rowOff>88900</xdr:rowOff>
    </xdr:to>
    <xdr:sp macro="" textlink="">
      <xdr:nvSpPr>
        <xdr:cNvPr id="199" name="Right Arrow 198">
          <a:hlinkClick xmlns:r="http://schemas.openxmlformats.org/officeDocument/2006/relationships" r:id="rId1"/>
        </xdr:cNvPr>
        <xdr:cNvSpPr/>
      </xdr:nvSpPr>
      <xdr:spPr>
        <a:xfrm>
          <a:off x="762000" y="238125"/>
          <a:ext cx="0" cy="889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200" name="Right Arrow 199">
          <a:hlinkClick xmlns:r="http://schemas.openxmlformats.org/officeDocument/2006/relationships" r:id="rId1"/>
        </xdr:cNvPr>
        <xdr:cNvSpPr/>
      </xdr:nvSpPr>
      <xdr:spPr>
        <a:xfrm>
          <a:off x="762000" y="0"/>
          <a:ext cx="0" cy="3270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201" name="Right Arrow 200">
          <a:hlinkClick xmlns:r="http://schemas.openxmlformats.org/officeDocument/2006/relationships" r:id="rId1"/>
        </xdr:cNvPr>
        <xdr:cNvSpPr/>
      </xdr:nvSpPr>
      <xdr:spPr>
        <a:xfrm>
          <a:off x="762000" y="0"/>
          <a:ext cx="0" cy="3270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2" name="Right Arrow 1">
          <a:hlinkClick xmlns:r="http://schemas.openxmlformats.org/officeDocument/2006/relationships" r:id="rId1"/>
        </xdr:cNvPr>
        <xdr:cNvSpPr/>
      </xdr:nvSpPr>
      <xdr:spPr>
        <a:xfrm>
          <a:off x="942975" y="0"/>
          <a:ext cx="0" cy="4222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2</xdr:row>
      <xdr:rowOff>88900</xdr:rowOff>
    </xdr:to>
    <xdr:sp macro="" textlink="">
      <xdr:nvSpPr>
        <xdr:cNvPr id="11" name="Right Arrow 10">
          <a:hlinkClick xmlns:r="http://schemas.openxmlformats.org/officeDocument/2006/relationships" r:id="rId1"/>
        </xdr:cNvPr>
        <xdr:cNvSpPr/>
      </xdr:nvSpPr>
      <xdr:spPr>
        <a:xfrm>
          <a:off x="762000" y="0"/>
          <a:ext cx="0" cy="7842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12" name="Right Arrow 11">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13" name="Right Arrow 12">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14" name="Right Arrow 13">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15" name="Right Arrow 14">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16" name="Right Arrow 15">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17" name="Right Arrow 16">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18" name="Right Arrow 17">
          <a:hlinkClick xmlns:r="http://schemas.openxmlformats.org/officeDocument/2006/relationships" r:id="rId1"/>
        </xdr:cNvPr>
        <xdr:cNvSpPr/>
      </xdr:nvSpPr>
      <xdr:spPr>
        <a:xfrm>
          <a:off x="762000" y="0"/>
          <a:ext cx="0" cy="4603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12</xdr:col>
      <xdr:colOff>400050</xdr:colOff>
      <xdr:row>3</xdr:row>
      <xdr:rowOff>304800</xdr:rowOff>
    </xdr:from>
    <xdr:to>
      <xdr:col>19</xdr:col>
      <xdr:colOff>276225</xdr:colOff>
      <xdr:row>4</xdr:row>
      <xdr:rowOff>1637977</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180974</xdr:colOff>
      <xdr:row>0</xdr:row>
      <xdr:rowOff>147636</xdr:rowOff>
    </xdr:from>
    <xdr:to>
      <xdr:col>11</xdr:col>
      <xdr:colOff>333375</xdr:colOff>
      <xdr:row>15</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42111</xdr:colOff>
      <xdr:row>0</xdr:row>
      <xdr:rowOff>152650</xdr:rowOff>
    </xdr:from>
    <xdr:to>
      <xdr:col>19</xdr:col>
      <xdr:colOff>80210</xdr:colOff>
      <xdr:row>14</xdr:row>
      <xdr:rowOff>150395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533399</xdr:colOff>
      <xdr:row>17</xdr:row>
      <xdr:rowOff>119062</xdr:rowOff>
    </xdr:from>
    <xdr:to>
      <xdr:col>14</xdr:col>
      <xdr:colOff>76199</xdr:colOff>
      <xdr:row>31</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44823</xdr:colOff>
      <xdr:row>38</xdr:row>
      <xdr:rowOff>57429</xdr:rowOff>
    </xdr:from>
    <xdr:to>
      <xdr:col>7</xdr:col>
      <xdr:colOff>761520</xdr:colOff>
      <xdr:row>79</xdr:row>
      <xdr:rowOff>100853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2" name="Right Arrow 1">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13</xdr:col>
      <xdr:colOff>0</xdr:colOff>
      <xdr:row>3</xdr:row>
      <xdr:rowOff>0</xdr:rowOff>
    </xdr:from>
    <xdr:to>
      <xdr:col>19</xdr:col>
      <xdr:colOff>600075</xdr:colOff>
      <xdr:row>4</xdr:row>
      <xdr:rowOff>1276350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2" name="Right Arrow 1">
          <a:hlinkClick xmlns:r="http://schemas.openxmlformats.org/officeDocument/2006/relationships" r:id="rId1"/>
        </xdr:cNvPr>
        <xdr:cNvSpPr/>
      </xdr:nvSpPr>
      <xdr:spPr>
        <a:xfrm>
          <a:off x="1209675" y="0"/>
          <a:ext cx="0" cy="3175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12</xdr:col>
      <xdr:colOff>609599</xdr:colOff>
      <xdr:row>3</xdr:row>
      <xdr:rowOff>0</xdr:rowOff>
    </xdr:from>
    <xdr:to>
      <xdr:col>22</xdr:col>
      <xdr:colOff>447674</xdr:colOff>
      <xdr:row>4</xdr:row>
      <xdr:rowOff>571500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447675</xdr:colOff>
      <xdr:row>3</xdr:row>
      <xdr:rowOff>28575</xdr:rowOff>
    </xdr:from>
    <xdr:to>
      <xdr:col>22</xdr:col>
      <xdr:colOff>9525</xdr:colOff>
      <xdr:row>4</xdr:row>
      <xdr:rowOff>361950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2" name="Right Arrow 1">
          <a:hlinkClick xmlns:r="http://schemas.openxmlformats.org/officeDocument/2006/relationships" r:id="rId1"/>
        </xdr:cNvPr>
        <xdr:cNvSpPr/>
      </xdr:nvSpPr>
      <xdr:spPr>
        <a:xfrm>
          <a:off x="1533525" y="0"/>
          <a:ext cx="0" cy="67945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12</xdr:col>
      <xdr:colOff>304800</xdr:colOff>
      <xdr:row>3</xdr:row>
      <xdr:rowOff>247650</xdr:rowOff>
    </xdr:from>
    <xdr:to>
      <xdr:col>20</xdr:col>
      <xdr:colOff>142875</xdr:colOff>
      <xdr:row>4</xdr:row>
      <xdr:rowOff>1676400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2" name="Right Arrow 1">
          <a:hlinkClick xmlns:r="http://schemas.openxmlformats.org/officeDocument/2006/relationships" r:id="rId1"/>
        </xdr:cNvPr>
        <xdr:cNvSpPr/>
      </xdr:nvSpPr>
      <xdr:spPr>
        <a:xfrm>
          <a:off x="1190625" y="0"/>
          <a:ext cx="0" cy="2889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14</xdr:col>
      <xdr:colOff>457200</xdr:colOff>
      <xdr:row>3</xdr:row>
      <xdr:rowOff>285750</xdr:rowOff>
    </xdr:from>
    <xdr:to>
      <xdr:col>22</xdr:col>
      <xdr:colOff>152400</xdr:colOff>
      <xdr:row>4</xdr:row>
      <xdr:rowOff>1047750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2" name="Right Arrow 1">
          <a:hlinkClick xmlns:r="http://schemas.openxmlformats.org/officeDocument/2006/relationships" r:id="rId1"/>
        </xdr:cNvPr>
        <xdr:cNvSpPr/>
      </xdr:nvSpPr>
      <xdr:spPr>
        <a:xfrm>
          <a:off x="2362200" y="0"/>
          <a:ext cx="0" cy="48895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3" name="Right Arrow 2">
          <a:hlinkClick xmlns:r="http://schemas.openxmlformats.org/officeDocument/2006/relationships" r:id="rId1"/>
        </xdr:cNvPr>
        <xdr:cNvSpPr/>
      </xdr:nvSpPr>
      <xdr:spPr>
        <a:xfrm>
          <a:off x="714375" y="0"/>
          <a:ext cx="0" cy="4413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12</xdr:col>
      <xdr:colOff>314325</xdr:colOff>
      <xdr:row>3</xdr:row>
      <xdr:rowOff>238125</xdr:rowOff>
    </xdr:from>
    <xdr:to>
      <xdr:col>20</xdr:col>
      <xdr:colOff>158750</xdr:colOff>
      <xdr:row>4</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4" name="Right Arrow 3">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5" name="Right Arrow 4">
          <a:hlinkClick xmlns:r="http://schemas.openxmlformats.org/officeDocument/2006/relationships" r:id="rId1"/>
        </xdr:cNvPr>
        <xdr:cNvSpPr/>
      </xdr:nvSpPr>
      <xdr:spPr>
        <a:xfrm>
          <a:off x="762000" y="0"/>
          <a:ext cx="0" cy="355600"/>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12</xdr:col>
      <xdr:colOff>276225</xdr:colOff>
      <xdr:row>3</xdr:row>
      <xdr:rowOff>171450</xdr:rowOff>
    </xdr:from>
    <xdr:to>
      <xdr:col>20</xdr:col>
      <xdr:colOff>15875</xdr:colOff>
      <xdr:row>4</xdr:row>
      <xdr:rowOff>501650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88900</xdr:rowOff>
    </xdr:to>
    <xdr:sp macro="" textlink="">
      <xdr:nvSpPr>
        <xdr:cNvPr id="2" name="Right Arrow 1">
          <a:hlinkClick xmlns:r="http://schemas.openxmlformats.org/officeDocument/2006/relationships" r:id="rId1"/>
        </xdr:cNvPr>
        <xdr:cNvSpPr/>
      </xdr:nvSpPr>
      <xdr:spPr>
        <a:xfrm>
          <a:off x="695325" y="0"/>
          <a:ext cx="0" cy="30797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3" name="Right Arrow 2">
          <a:hlinkClick xmlns:r="http://schemas.openxmlformats.org/officeDocument/2006/relationships" r:id="rId1"/>
        </xdr:cNvPr>
        <xdr:cNvSpPr/>
      </xdr:nvSpPr>
      <xdr:spPr>
        <a:xfrm>
          <a:off x="762000" y="0"/>
          <a:ext cx="0" cy="365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xdr:col>
      <xdr:colOff>0</xdr:colOff>
      <xdr:row>0</xdr:row>
      <xdr:rowOff>0</xdr:rowOff>
    </xdr:from>
    <xdr:to>
      <xdr:col>1</xdr:col>
      <xdr:colOff>0</xdr:colOff>
      <xdr:row>1</xdr:row>
      <xdr:rowOff>88900</xdr:rowOff>
    </xdr:to>
    <xdr:sp macro="" textlink="">
      <xdr:nvSpPr>
        <xdr:cNvPr id="4" name="Right Arrow 3">
          <a:hlinkClick xmlns:r="http://schemas.openxmlformats.org/officeDocument/2006/relationships" r:id="rId1"/>
        </xdr:cNvPr>
        <xdr:cNvSpPr/>
      </xdr:nvSpPr>
      <xdr:spPr>
        <a:xfrm>
          <a:off x="762000" y="0"/>
          <a:ext cx="0" cy="365125"/>
        </a:xfrm>
        <a:prstGeom prst="rightArrow">
          <a:avLst>
            <a:gd name="adj1" fmla="val 50000"/>
            <a:gd name="adj2" fmla="val 28000"/>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ZA" b="1">
              <a:solidFill>
                <a:sysClr val="windowText" lastClr="000000"/>
              </a:solidFill>
            </a:rPr>
            <a:t>Composante suivante (</a:t>
          </a:r>
          <a:r>
            <a:rPr lang="en-ZA" b="1" i="1">
              <a:solidFill>
                <a:sysClr val="windowText" lastClr="000000"/>
              </a:solidFill>
            </a:rPr>
            <a:t>Cliquer</a:t>
          </a:r>
          <a:r>
            <a:rPr lang="en-ZA" b="1">
              <a:solidFill>
                <a:sysClr val="windowText" lastClr="000000"/>
              </a:solidFill>
            </a:rPr>
            <a:t> )</a:t>
          </a:r>
          <a:endParaRPr lang="en-ZA" sz="1100"/>
        </a:p>
      </xdr:txBody>
    </xdr:sp>
    <xdr:clientData/>
  </xdr:twoCellAnchor>
  <xdr:twoCellAnchor>
    <xdr:from>
      <xdr:col>12</xdr:col>
      <xdr:colOff>457200</xdr:colOff>
      <xdr:row>3</xdr:row>
      <xdr:rowOff>142875</xdr:rowOff>
    </xdr:from>
    <xdr:to>
      <xdr:col>20</xdr:col>
      <xdr:colOff>19050</xdr:colOff>
      <xdr:row>4</xdr:row>
      <xdr:rowOff>85725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amp;amp;E,%20gestion%20connai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Coordination%20&amp;%20Collaboration"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Advocacy%20Ntwking%20Alliance%20Bldg"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overnance%20&amp;%20Leadership"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inance%20Ops%20&amp;%20Admn"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Human%20Resource%20Management"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source%20Mobilization"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amp;E%20&amp;%20Knowledge%20Management"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Program%20Management"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Grants%20&amp;%20Sub-Grant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Service%20Del%20&amp;%20Qual%20Assuranc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amp;E, gestion connai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ouvernance et leadership"/>
      <sheetName val="Op. financières et adm"/>
      <sheetName val="Gestion des ressources humaines"/>
      <sheetName val="Mobilisation des ressources"/>
      <sheetName val="S&amp;E, gestion connais."/>
      <sheetName val="Gestion des programmes"/>
      <sheetName val="Communications"/>
      <sheetName val="Feuille 1"/>
      <sheetName val="Subventions"/>
      <sheetName val="Fourniture des services"/>
      <sheetName val="Coordination et collab."/>
      <sheetName val="CCCS"/>
      <sheetName val="Marketing social"/>
      <sheetName val="Plaidoyer, réseautage"/>
      <sheetName val="scores"/>
      <sheetName val="Charts Data"/>
      <sheetName val="Tableaux de synthèse Gén"/>
      <sheetName val="Tableaux de synthèse Cat."/>
      <sheetName val="Facteurs de viabilité"/>
      <sheetName val="Coordination &amp; Collabor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A4" t="str">
            <v>Plateformes de coordination</v>
          </cell>
          <cell r="L4">
            <v>2</v>
          </cell>
        </row>
        <row r="5">
          <cell r="A5" t="str">
            <v>Rôles de coordination</v>
          </cell>
          <cell r="L5">
            <v>3</v>
          </cell>
        </row>
        <row r="6">
          <cell r="A6" t="str">
            <v>Engagement stratégique et soutien des parties prenantes</v>
          </cell>
          <cell r="L6">
            <v>5</v>
          </cell>
        </row>
        <row r="7">
          <cell r="L7">
            <v>3.3</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ouvernance et leadership"/>
      <sheetName val="Op. financières et adm"/>
      <sheetName val="Gestion des ressources humaines"/>
      <sheetName val="Mobilisation des ressources"/>
      <sheetName val="S&amp;E, gestion connais."/>
      <sheetName val="Gestion des programmes"/>
      <sheetName val="Communications"/>
      <sheetName val="Feuille 1"/>
      <sheetName val="Subventions"/>
      <sheetName val="Fourniture des services"/>
      <sheetName val="Coordination et collab."/>
      <sheetName val="CCCS"/>
      <sheetName val="Marketing social"/>
      <sheetName val="Plaidoyer, réseautage"/>
      <sheetName val="scores"/>
      <sheetName val="Charts Data"/>
      <sheetName val="Tableaux de synthèse Gén"/>
      <sheetName val="Tableaux de synthèse Cat."/>
      <sheetName val="Facteurs de viabilité"/>
      <sheetName val="Advocacy Ntwking Alliance Bld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
          <cell r="A4" t="str">
            <v>Planification et mise en œuvre du plaidoyer</v>
          </cell>
          <cell r="L4">
            <v>2.2999999999999998</v>
          </cell>
        </row>
        <row r="7">
          <cell r="A7" t="str">
            <v>Réseautage et construction d'alliances</v>
          </cell>
          <cell r="L7">
            <v>3.3</v>
          </cell>
        </row>
        <row r="10">
          <cell r="L10">
            <v>2.8</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vernance &amp; Leadership"/>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Ops &amp; Adm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ouvernance et leadership"/>
      <sheetName val="Op. financières et adm"/>
      <sheetName val="Gestion des ressources humaines"/>
      <sheetName val="Mobilisation des ressources"/>
      <sheetName val="S&amp;E, gestion connais."/>
      <sheetName val="Gestion des programmes"/>
      <sheetName val="Communications"/>
      <sheetName val="Feuille 1"/>
      <sheetName val="Subventions"/>
      <sheetName val="Fourniture des services"/>
      <sheetName val="Coordination et collab."/>
      <sheetName val="CCCS"/>
      <sheetName val="Marketing social"/>
      <sheetName val="Plaidoyer, réseautage"/>
      <sheetName val="scores"/>
      <sheetName val="Charts Data"/>
      <sheetName val="Tableaux de synthèse Gén"/>
      <sheetName val="Tableaux de synthèse Cat."/>
      <sheetName val="Facteurs de viabilité"/>
      <sheetName val="Human Resource Management"/>
    </sheetNames>
    <sheetDataSet>
      <sheetData sheetId="0" refreshError="1"/>
      <sheetData sheetId="1" refreshError="1">
        <row r="4">
          <cell r="A4" t="str">
            <v>Constitution de l'organe directeur</v>
          </cell>
          <cell r="L4">
            <v>2.2999999999999998</v>
          </cell>
        </row>
        <row r="5">
          <cell r="A5">
            <v>0</v>
          </cell>
          <cell r="L5">
            <v>0</v>
          </cell>
        </row>
        <row r="7">
          <cell r="A7" t="str">
            <v>Fonction de l'organe directeur</v>
          </cell>
          <cell r="L7">
            <v>2</v>
          </cell>
        </row>
        <row r="8">
          <cell r="A8">
            <v>0</v>
          </cell>
          <cell r="L8">
            <v>0</v>
          </cell>
        </row>
        <row r="9">
          <cell r="A9" t="str">
            <v>Leadership stratégique</v>
          </cell>
          <cell r="L9">
            <v>4</v>
          </cell>
        </row>
        <row r="10">
          <cell r="A10">
            <v>0</v>
          </cell>
          <cell r="L10">
            <v>0</v>
          </cell>
        </row>
        <row r="11">
          <cell r="A11" t="str">
            <v>Planification de la relève</v>
          </cell>
          <cell r="L11">
            <v>3</v>
          </cell>
        </row>
        <row r="12">
          <cell r="L12">
            <v>2.8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ouvernance et leadership"/>
      <sheetName val="Op. financières et adm"/>
      <sheetName val="Gestion des ressources humaines"/>
      <sheetName val="Mobilisation des ressources"/>
      <sheetName val="S&amp;E, gestion connais."/>
      <sheetName val="Gestion des programmes"/>
      <sheetName val="Communications"/>
      <sheetName val="Feuille 1"/>
      <sheetName val="Subventions"/>
      <sheetName val="Fourniture des services"/>
      <sheetName val="Coordination et collab."/>
      <sheetName val="CCCS"/>
      <sheetName val="Marketing social"/>
      <sheetName val="Plaidoyer, réseautage"/>
      <sheetName val="scores"/>
      <sheetName val="Charts Data"/>
      <sheetName val="Tableaux de synthèse Gén"/>
      <sheetName val="Tableaux de synthèse Cat."/>
      <sheetName val="Facteurs de viabilité"/>
      <sheetName val="Resource Mobiliz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A4" t="e">
            <v>#REF!</v>
          </cell>
        </row>
        <row r="6">
          <cell r="A6" t="e">
            <v>#REF!</v>
          </cell>
        </row>
      </sheetData>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ouvernance et leadership"/>
      <sheetName val="Op. financières et adm"/>
      <sheetName val="Gestion des ressources humaines"/>
      <sheetName val="Mobilisation des ressources"/>
      <sheetName val="S&amp;E, gestion connais."/>
      <sheetName val="Gestion des programmes"/>
      <sheetName val="Communications"/>
      <sheetName val="Feuille 1"/>
      <sheetName val="Subventions"/>
      <sheetName val="Fourniture des services"/>
      <sheetName val="Coordination et collab."/>
      <sheetName val="CCCS"/>
      <sheetName val="Marketing social"/>
      <sheetName val="Plaidoyer, réseautage"/>
      <sheetName val="scores"/>
      <sheetName val="Charts Data"/>
      <sheetName val="Tableaux de synthèse Gén"/>
      <sheetName val="Tableaux de synthèse Cat."/>
      <sheetName val="Facteurs de viabilité"/>
      <sheetName val="M&amp;E &amp; Knowledge Manag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A4" t="e">
            <v>#REF!</v>
          </cell>
        </row>
        <row r="7">
          <cell r="A7" t="e">
            <v>#REF!</v>
          </cell>
        </row>
        <row r="9">
          <cell r="A9" t="str">
            <v>Finance Ops and Admn</v>
          </cell>
        </row>
        <row r="11">
          <cell r="A11" t="e">
            <v>#REF!</v>
          </cell>
        </row>
        <row r="14">
          <cell r="A14" t="e">
            <v>#REF!</v>
          </cell>
        </row>
        <row r="15">
          <cell r="A15" t="e">
            <v>#REF!</v>
          </cell>
        </row>
      </sheetData>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ouvernance et leadership"/>
      <sheetName val="Op. financières et adm"/>
      <sheetName val="Gestion des ressources humaines"/>
      <sheetName val="Mobilisation des ressources"/>
      <sheetName val="S&amp;E, gestion connais."/>
      <sheetName val="Gestion des programmes"/>
      <sheetName val="Communications"/>
      <sheetName val="Feuille 1"/>
      <sheetName val="Subventions"/>
      <sheetName val="Fourniture des services"/>
      <sheetName val="Coordination et collab."/>
      <sheetName val="CCCS"/>
      <sheetName val="Marketing social"/>
      <sheetName val="Plaidoyer, réseautage"/>
      <sheetName val="scores"/>
      <sheetName val="Charts Data"/>
      <sheetName val="Tableaux de synthèse Gén"/>
      <sheetName val="Tableaux de synthèse Cat."/>
      <sheetName val="Facteurs de viabilité"/>
      <sheetName val="Program Management"/>
    </sheetNames>
    <sheetDataSet>
      <sheetData sheetId="0" refreshError="1"/>
      <sheetData sheetId="1" refreshError="1"/>
      <sheetData sheetId="2" refreshError="1"/>
      <sheetData sheetId="3" refreshError="1"/>
      <sheetData sheetId="4" refreshError="1"/>
      <sheetData sheetId="5" refreshError="1"/>
      <sheetData sheetId="6" refreshError="1">
        <row r="4">
          <cell r="A4" t="str">
            <v>Conception des programmes</v>
          </cell>
          <cell r="L4">
            <v>2</v>
          </cell>
        </row>
        <row r="5">
          <cell r="A5" t="str">
            <v>Planification et suivi des programmes</v>
          </cell>
          <cell r="L5">
            <v>2.5</v>
          </cell>
        </row>
        <row r="7">
          <cell r="A7" t="str">
            <v>Plan de gestion des risques des programmes</v>
          </cell>
          <cell r="L7">
            <v>5</v>
          </cell>
        </row>
        <row r="8">
          <cell r="A8" t="str">
            <v>Pérennité du programme</v>
          </cell>
          <cell r="L8">
            <v>5</v>
          </cell>
        </row>
        <row r="9">
          <cell r="L9">
            <v>3.6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ouvernance et leadership"/>
      <sheetName val="Op. financières et adm"/>
      <sheetName val="Gestion des ressources humaines"/>
      <sheetName val="Mobilisation des ressources"/>
      <sheetName val="S&amp;E, gestion connais."/>
      <sheetName val="Gestion des programmes"/>
      <sheetName val="Communications"/>
      <sheetName val="Feuille 1"/>
      <sheetName val="Subventions"/>
      <sheetName val="Fourniture des services"/>
      <sheetName val="Coordination et collab."/>
      <sheetName val="CCCS"/>
      <sheetName val="Marketing social"/>
      <sheetName val="Plaidoyer, réseautage"/>
      <sheetName val="scores"/>
      <sheetName val="Charts Data"/>
      <sheetName val="Tableaux de synthèse Gén"/>
      <sheetName val="Tableaux de synthèse Cat."/>
      <sheetName val="Facteurs de viabilité"/>
      <sheetName val="Grants &amp; Sub-Gr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
          <cell r="A4" t="str">
            <v>Politiques et procédures de gestion des subventions</v>
          </cell>
          <cell r="L4">
            <v>2</v>
          </cell>
        </row>
        <row r="5">
          <cell r="A5" t="str">
            <v>Système de gestion des subventions</v>
          </cell>
          <cell r="L5">
            <v>2</v>
          </cell>
        </row>
        <row r="7">
          <cell r="A7" t="str">
            <v>Développement des capacités des sous-bénéficiaires de subvention</v>
          </cell>
          <cell r="L7">
            <v>3.3</v>
          </cell>
        </row>
        <row r="10">
          <cell r="L10">
            <v>2.4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Gouvernance et leadership"/>
      <sheetName val="Op. financières et adm"/>
      <sheetName val="Gestion des ressources humaines"/>
      <sheetName val="Mobilisation des ressources"/>
      <sheetName val="S&amp;E, gestion connais."/>
      <sheetName val="Gestion des programmes"/>
      <sheetName val="Communications"/>
      <sheetName val="Feuille 1"/>
      <sheetName val="Subventions"/>
      <sheetName val="Fourniture des services"/>
      <sheetName val="Coordination et collab."/>
      <sheetName val="CCCS"/>
      <sheetName val="Marketing social"/>
      <sheetName val="Plaidoyer, réseautage"/>
      <sheetName val="scores"/>
      <sheetName val="Charts Data"/>
      <sheetName val="Tableaux de synthèse Gén"/>
      <sheetName val="Tableaux de synthèse Cat."/>
      <sheetName val="Facteurs de viabilité"/>
      <sheetName val="Service Del &amp; Qual Assur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A4" t="str">
            <v>Informations et sensibilisation concernant la fourniture des services</v>
          </cell>
          <cell r="L4">
            <v>1</v>
          </cell>
        </row>
        <row r="5">
          <cell r="A5" t="str">
            <v>Objectifs en matière de fourniture des services</v>
          </cell>
          <cell r="L5">
            <v>3</v>
          </cell>
        </row>
        <row r="6">
          <cell r="A6" t="str">
            <v>Amélioration des services et apprentissage</v>
          </cell>
          <cell r="L6">
            <v>2</v>
          </cell>
        </row>
        <row r="7">
          <cell r="A7" t="str">
            <v>Normes de fourniture des services</v>
          </cell>
          <cell r="L7">
            <v>3.3</v>
          </cell>
        </row>
        <row r="10">
          <cell r="L10">
            <v>2.2999999999999998</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7:O45"/>
  <sheetViews>
    <sheetView zoomScale="89" zoomScaleNormal="89" zoomScalePageLayoutView="89" workbookViewId="0">
      <selection activeCell="B4" sqref="B4"/>
    </sheetView>
  </sheetViews>
  <sheetFormatPr defaultColWidth="8.85546875" defaultRowHeight="15" x14ac:dyDescent="0.25"/>
  <cols>
    <col min="2" max="2" width="54.42578125" customWidth="1"/>
    <col min="3" max="3" width="86.140625" customWidth="1"/>
  </cols>
  <sheetData>
    <row r="7" spans="1:15" ht="27" thickBot="1" x14ac:dyDescent="0.3">
      <c r="A7" s="123"/>
      <c r="B7" s="124"/>
      <c r="C7" s="125" t="s">
        <v>0</v>
      </c>
      <c r="D7" s="126"/>
      <c r="E7" s="126"/>
      <c r="F7" s="127"/>
      <c r="G7" s="127"/>
      <c r="H7" s="127"/>
      <c r="I7" s="127"/>
      <c r="J7" s="127"/>
      <c r="K7" s="127"/>
      <c r="L7" s="127"/>
      <c r="M7" s="127"/>
      <c r="N7" s="127"/>
      <c r="O7" s="127"/>
    </row>
    <row r="38" spans="2:11" ht="15.75" thickBot="1" x14ac:dyDescent="0.3">
      <c r="B38" s="244" t="s">
        <v>1</v>
      </c>
      <c r="C38" s="244"/>
      <c r="D38" s="127"/>
      <c r="E38" s="127"/>
      <c r="F38" s="127"/>
      <c r="G38" s="127"/>
      <c r="H38" s="127"/>
      <c r="I38" s="127"/>
      <c r="J38" s="127"/>
      <c r="K38" s="127"/>
    </row>
    <row r="39" spans="2:11" ht="15.75" thickBot="1" x14ac:dyDescent="0.3">
      <c r="B39" t="s">
        <v>2</v>
      </c>
    </row>
    <row r="40" spans="2:11" ht="15.75" thickBot="1" x14ac:dyDescent="0.3">
      <c r="B40" s="128" t="s">
        <v>3</v>
      </c>
      <c r="C40" s="129" t="s">
        <v>4</v>
      </c>
    </row>
    <row r="41" spans="2:11" ht="15.75" thickBot="1" x14ac:dyDescent="0.3">
      <c r="B41" s="130" t="s">
        <v>5</v>
      </c>
      <c r="C41" s="131" t="s">
        <v>6</v>
      </c>
    </row>
    <row r="42" spans="2:11" ht="30.75" thickBot="1" x14ac:dyDescent="0.3">
      <c r="B42" s="130" t="s">
        <v>7</v>
      </c>
      <c r="C42" s="200" t="s">
        <v>8</v>
      </c>
    </row>
    <row r="43" spans="2:11" ht="30.75" thickBot="1" x14ac:dyDescent="0.3">
      <c r="B43" s="130" t="s">
        <v>9</v>
      </c>
      <c r="C43" s="131" t="s">
        <v>10</v>
      </c>
    </row>
    <row r="44" spans="2:11" ht="30.75" thickBot="1" x14ac:dyDescent="0.3">
      <c r="B44" s="130" t="s">
        <v>11</v>
      </c>
      <c r="C44" s="131" t="s">
        <v>12</v>
      </c>
    </row>
    <row r="45" spans="2:11" ht="30.75" thickBot="1" x14ac:dyDescent="0.3">
      <c r="B45" s="130" t="s">
        <v>13</v>
      </c>
      <c r="C45" s="131" t="s">
        <v>14</v>
      </c>
    </row>
  </sheetData>
  <mergeCells count="1">
    <mergeCell ref="B38:C38"/>
  </mergeCells>
  <pageMargins left="0.7" right="0.7" top="0.75" bottom="0.75" header="0.3" footer="0.3"/>
  <pageSetup scale="47" orientation="landscape"/>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FF0000"/>
  </sheetPr>
  <dimension ref="A1:L10"/>
  <sheetViews>
    <sheetView showGridLines="0" view="pageBreakPreview" zoomScale="90" zoomScaleNormal="50" zoomScaleSheetLayoutView="90" zoomScalePageLayoutView="50" workbookViewId="0">
      <pane xSplit="3" ySplit="3" topLeftCell="D4" activePane="bottomRight" state="frozen"/>
      <selection activeCell="B4" sqref="B4"/>
      <selection pane="topRight" activeCell="B4" sqref="B4"/>
      <selection pane="bottomLeft" activeCell="B4" sqref="B4"/>
      <selection pane="bottomRight" activeCell="A4" sqref="A4"/>
    </sheetView>
  </sheetViews>
  <sheetFormatPr defaultColWidth="9.140625" defaultRowHeight="17.25" x14ac:dyDescent="0.25"/>
  <cols>
    <col min="1" max="1" width="11.42578125" style="97" customWidth="1"/>
    <col min="2" max="2" width="21.42578125" style="97" customWidth="1"/>
    <col min="3" max="3" width="13.42578125" style="97" customWidth="1"/>
    <col min="4" max="4" width="13.85546875" style="97" customWidth="1"/>
    <col min="5" max="5" width="18.42578125" style="97" customWidth="1"/>
    <col min="6" max="6" width="22" style="97" customWidth="1"/>
    <col min="7" max="7" width="22.28515625" style="97" customWidth="1"/>
    <col min="8" max="8" width="22.42578125" style="97" customWidth="1"/>
    <col min="9" max="9" width="12.7109375" style="41" customWidth="1"/>
    <col min="10" max="10" width="9.140625" style="48"/>
    <col min="11" max="11" width="9.140625" style="41"/>
    <col min="12" max="12" width="10.85546875" style="48" customWidth="1"/>
    <col min="13" max="19" width="9.140625" style="41"/>
    <col min="20" max="20" width="9.140625" style="41" customWidth="1"/>
    <col min="21" max="21" width="2.7109375" style="41" customWidth="1"/>
    <col min="22" max="16384" width="9.140625" style="41"/>
  </cols>
  <sheetData>
    <row r="1" spans="1:12" s="98" customFormat="1" ht="21" x14ac:dyDescent="0.25">
      <c r="A1" s="272" t="s">
        <v>606</v>
      </c>
      <c r="B1" s="280"/>
      <c r="C1" s="280"/>
      <c r="D1" s="280"/>
      <c r="E1" s="280"/>
      <c r="F1" s="280"/>
      <c r="G1" s="280"/>
      <c r="H1" s="280"/>
      <c r="I1" s="280"/>
      <c r="J1" s="255"/>
      <c r="K1" s="255"/>
      <c r="L1" s="255"/>
    </row>
    <row r="2" spans="1:12" s="82" customFormat="1" ht="26.25" customHeight="1" x14ac:dyDescent="0.25">
      <c r="A2" s="259" t="s">
        <v>607</v>
      </c>
      <c r="B2" s="259" t="s">
        <v>608</v>
      </c>
      <c r="C2" s="259" t="s">
        <v>609</v>
      </c>
      <c r="D2" s="259" t="s">
        <v>610</v>
      </c>
      <c r="E2" s="259"/>
      <c r="F2" s="259"/>
      <c r="G2" s="259"/>
      <c r="H2" s="259"/>
      <c r="I2" s="259" t="s">
        <v>611</v>
      </c>
      <c r="J2" s="246" t="s">
        <v>612</v>
      </c>
      <c r="K2" s="246" t="s">
        <v>613</v>
      </c>
      <c r="L2" s="246" t="s">
        <v>614</v>
      </c>
    </row>
    <row r="3" spans="1:12" s="82" customFormat="1" ht="26.25" customHeight="1" x14ac:dyDescent="0.25">
      <c r="A3" s="259"/>
      <c r="B3" s="259"/>
      <c r="C3" s="259"/>
      <c r="D3" s="91" t="s">
        <v>615</v>
      </c>
      <c r="E3" s="91" t="s">
        <v>616</v>
      </c>
      <c r="F3" s="91" t="s">
        <v>617</v>
      </c>
      <c r="G3" s="91" t="s">
        <v>618</v>
      </c>
      <c r="H3" s="91" t="s">
        <v>619</v>
      </c>
      <c r="I3" s="259"/>
      <c r="J3" s="246"/>
      <c r="K3" s="246"/>
      <c r="L3" s="246"/>
    </row>
    <row r="4" spans="1:12" ht="189.75" x14ac:dyDescent="0.25">
      <c r="A4" s="94" t="s">
        <v>620</v>
      </c>
      <c r="B4" s="28" t="s">
        <v>621</v>
      </c>
      <c r="C4" s="29" t="s">
        <v>622</v>
      </c>
      <c r="D4" s="29" t="s">
        <v>623</v>
      </c>
      <c r="E4" s="29" t="s">
        <v>624</v>
      </c>
      <c r="F4" s="29" t="s">
        <v>625</v>
      </c>
      <c r="G4" s="29" t="s">
        <v>626</v>
      </c>
      <c r="H4" s="29" t="s">
        <v>627</v>
      </c>
      <c r="I4" s="39" t="s">
        <v>628</v>
      </c>
      <c r="J4" s="53">
        <v>2</v>
      </c>
      <c r="K4" s="32"/>
      <c r="L4" s="115">
        <f>IF(J4=0,"",J4)</f>
        <v>2</v>
      </c>
    </row>
    <row r="5" spans="1:12" ht="293.25" x14ac:dyDescent="0.25">
      <c r="A5" s="248" t="s">
        <v>629</v>
      </c>
      <c r="B5" s="28" t="s">
        <v>630</v>
      </c>
      <c r="C5" s="29" t="s">
        <v>631</v>
      </c>
      <c r="D5" s="32" t="s">
        <v>632</v>
      </c>
      <c r="E5" s="32" t="s">
        <v>633</v>
      </c>
      <c r="F5" s="32" t="s">
        <v>634</v>
      </c>
      <c r="G5" s="32" t="s">
        <v>635</v>
      </c>
      <c r="H5" s="32" t="s">
        <v>636</v>
      </c>
      <c r="I5" s="39" t="s">
        <v>637</v>
      </c>
      <c r="J5" s="53">
        <v>1</v>
      </c>
      <c r="K5" s="32"/>
      <c r="L5" s="282">
        <f>IFERROR(ROUND(AVERAGE(J5:J6),1),"")</f>
        <v>2</v>
      </c>
    </row>
    <row r="6" spans="1:12" ht="172.5" x14ac:dyDescent="0.25">
      <c r="A6" s="248"/>
      <c r="B6" s="28" t="s">
        <v>638</v>
      </c>
      <c r="C6" s="29" t="s">
        <v>639</v>
      </c>
      <c r="D6" s="29" t="s">
        <v>640</v>
      </c>
      <c r="E6" s="29" t="s">
        <v>641</v>
      </c>
      <c r="F6" s="29" t="s">
        <v>642</v>
      </c>
      <c r="G6" s="29" t="s">
        <v>643</v>
      </c>
      <c r="H6" s="29" t="s">
        <v>644</v>
      </c>
      <c r="I6" s="39" t="s">
        <v>645</v>
      </c>
      <c r="J6" s="53">
        <v>3</v>
      </c>
      <c r="K6" s="32"/>
      <c r="L6" s="261"/>
    </row>
    <row r="7" spans="1:12" ht="189.75" x14ac:dyDescent="0.25">
      <c r="A7" s="250" t="s">
        <v>646</v>
      </c>
      <c r="B7" s="28" t="s">
        <v>647</v>
      </c>
      <c r="C7" s="29" t="s">
        <v>648</v>
      </c>
      <c r="D7" s="29" t="s">
        <v>649</v>
      </c>
      <c r="E7" s="29" t="s">
        <v>650</v>
      </c>
      <c r="F7" s="29" t="s">
        <v>651</v>
      </c>
      <c r="G7" s="29" t="s">
        <v>652</v>
      </c>
      <c r="H7" s="29" t="s">
        <v>653</v>
      </c>
      <c r="I7" s="39" t="s">
        <v>654</v>
      </c>
      <c r="J7" s="53">
        <v>4</v>
      </c>
      <c r="K7" s="32"/>
      <c r="L7" s="282">
        <f>IFERROR(ROUND(AVERAGE(J7:J9),1),"")</f>
        <v>3.3</v>
      </c>
    </row>
    <row r="8" spans="1:12" ht="297" x14ac:dyDescent="0.25">
      <c r="A8" s="250"/>
      <c r="B8" s="199" t="s">
        <v>655</v>
      </c>
      <c r="C8" s="29" t="s">
        <v>656</v>
      </c>
      <c r="D8" s="29" t="s">
        <v>657</v>
      </c>
      <c r="E8" s="29" t="s">
        <v>658</v>
      </c>
      <c r="F8" s="29" t="s">
        <v>659</v>
      </c>
      <c r="G8" s="29" t="s">
        <v>660</v>
      </c>
      <c r="H8" s="29" t="s">
        <v>661</v>
      </c>
      <c r="I8" s="39" t="s">
        <v>662</v>
      </c>
      <c r="J8" s="53">
        <v>5</v>
      </c>
      <c r="K8" s="32"/>
      <c r="L8" s="268"/>
    </row>
    <row r="9" spans="1:12" ht="224.25" x14ac:dyDescent="0.25">
      <c r="A9" s="250"/>
      <c r="B9" s="28" t="s">
        <v>663</v>
      </c>
      <c r="C9" s="29" t="s">
        <v>664</v>
      </c>
      <c r="D9" s="29" t="s">
        <v>665</v>
      </c>
      <c r="E9" s="29" t="s">
        <v>666</v>
      </c>
      <c r="F9" s="29" t="s">
        <v>667</v>
      </c>
      <c r="G9" s="29" t="s">
        <v>668</v>
      </c>
      <c r="H9" s="29" t="s">
        <v>669</v>
      </c>
      <c r="I9" s="39" t="s">
        <v>670</v>
      </c>
      <c r="J9" s="53">
        <v>1</v>
      </c>
      <c r="K9" s="32"/>
      <c r="L9" s="261"/>
    </row>
    <row r="10" spans="1:12" x14ac:dyDescent="0.25">
      <c r="I10" s="245" t="s">
        <v>671</v>
      </c>
      <c r="J10" s="245"/>
      <c r="K10" s="245"/>
      <c r="L10" s="113">
        <f>IFERROR(ROUND(AVERAGE(L4:L9),1),"")</f>
        <v>2.4</v>
      </c>
    </row>
  </sheetData>
  <mergeCells count="14">
    <mergeCell ref="A1:L1"/>
    <mergeCell ref="I10:K10"/>
    <mergeCell ref="A2:A3"/>
    <mergeCell ref="B2:B3"/>
    <mergeCell ref="C2:C3"/>
    <mergeCell ref="D2:H2"/>
    <mergeCell ref="I2:I3"/>
    <mergeCell ref="A5:A6"/>
    <mergeCell ref="A7:A9"/>
    <mergeCell ref="L5:L6"/>
    <mergeCell ref="L7:L9"/>
    <mergeCell ref="J2:J3"/>
    <mergeCell ref="K2:K3"/>
    <mergeCell ref="L2:L3"/>
  </mergeCells>
  <dataValidations count="1">
    <dataValidation type="list" allowBlank="1" showInputMessage="1" showErrorMessage="1" errorTitle=" Note de consensus" error="Sélectionnez la NOTE appropriée dans le menu déroulant" sqref="J4:J9">
      <formula1>scores</formula1>
    </dataValidation>
  </dataValidations>
  <pageMargins left="0.25" right="0.15" top="0.35" bottom="0.45" header="0.3" footer="0.3"/>
  <pageSetup paperSize="9" scale="76" orientation="landscape" r:id="rId1"/>
  <headerFooter>
    <oddFooter>&amp;R&amp;9&amp;"Andalus"Page &amp;P / &amp;N</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AA11"/>
  <sheetViews>
    <sheetView showGridLines="0" view="pageBreakPreview" topLeftCell="E1" zoomScale="90" zoomScaleSheetLayoutView="90" workbookViewId="0">
      <selection activeCell="L4" sqref="L4"/>
    </sheetView>
  </sheetViews>
  <sheetFormatPr defaultColWidth="9.140625" defaultRowHeight="17.25" x14ac:dyDescent="0.25"/>
  <cols>
    <col min="1" max="1" width="11.42578125" style="41" customWidth="1"/>
    <col min="2" max="3" width="16.42578125" style="41" customWidth="1"/>
    <col min="4" max="4" width="13.85546875" style="41" customWidth="1"/>
    <col min="5" max="5" width="16.42578125" style="41" customWidth="1"/>
    <col min="6" max="6" width="19.85546875" style="41" customWidth="1"/>
    <col min="7" max="7" width="22.28515625" style="41" customWidth="1"/>
    <col min="8" max="8" width="21.85546875" style="41" customWidth="1"/>
    <col min="9" max="9" width="18.140625" style="41" customWidth="1"/>
    <col min="10" max="10" width="9.140625" style="48"/>
    <col min="11" max="11" width="9.140625" style="41"/>
    <col min="12" max="12" width="10.85546875" style="48" customWidth="1"/>
    <col min="13" max="20" width="9.140625" style="41"/>
    <col min="21" max="21" width="2.42578125" style="41" bestFit="1" customWidth="1"/>
    <col min="22" max="16384" width="9.140625" style="41"/>
  </cols>
  <sheetData>
    <row r="1" spans="1:27" ht="18.75" x14ac:dyDescent="0.25">
      <c r="A1" s="272" t="s">
        <v>672</v>
      </c>
      <c r="B1" s="280"/>
      <c r="C1" s="280"/>
      <c r="D1" s="280"/>
      <c r="E1" s="280"/>
      <c r="F1" s="280"/>
      <c r="G1" s="280"/>
      <c r="H1" s="280"/>
      <c r="I1" s="280"/>
      <c r="J1" s="280"/>
      <c r="K1" s="280"/>
      <c r="L1" s="280"/>
      <c r="M1" s="104"/>
      <c r="N1" s="104"/>
      <c r="O1" s="104"/>
      <c r="P1" s="104"/>
      <c r="Q1" s="104"/>
      <c r="R1" s="104"/>
      <c r="S1" s="104"/>
      <c r="T1" s="104"/>
    </row>
    <row r="2" spans="1:27" s="48" customFormat="1" ht="15" customHeight="1" x14ac:dyDescent="0.25">
      <c r="A2" s="259" t="s">
        <v>673</v>
      </c>
      <c r="B2" s="259" t="s">
        <v>674</v>
      </c>
      <c r="C2" s="259" t="s">
        <v>675</v>
      </c>
      <c r="D2" s="259" t="s">
        <v>676</v>
      </c>
      <c r="E2" s="259"/>
      <c r="F2" s="259"/>
      <c r="G2" s="259"/>
      <c r="H2" s="259"/>
      <c r="I2" s="259" t="s">
        <v>677</v>
      </c>
      <c r="J2" s="246" t="s">
        <v>678</v>
      </c>
      <c r="K2" s="246" t="s">
        <v>679</v>
      </c>
      <c r="L2" s="246" t="s">
        <v>680</v>
      </c>
      <c r="M2" s="110"/>
      <c r="N2" s="110"/>
      <c r="O2" s="110"/>
      <c r="P2" s="110"/>
      <c r="Q2" s="110"/>
      <c r="R2" s="110"/>
      <c r="S2" s="110"/>
      <c r="T2" s="110"/>
    </row>
    <row r="3" spans="1:27" s="48" customFormat="1" ht="45" customHeight="1" x14ac:dyDescent="0.25">
      <c r="A3" s="259"/>
      <c r="B3" s="259"/>
      <c r="C3" s="259"/>
      <c r="D3" s="91" t="s">
        <v>681</v>
      </c>
      <c r="E3" s="91" t="s">
        <v>682</v>
      </c>
      <c r="F3" s="91" t="s">
        <v>683</v>
      </c>
      <c r="G3" s="91" t="s">
        <v>684</v>
      </c>
      <c r="H3" s="91" t="s">
        <v>685</v>
      </c>
      <c r="I3" s="259"/>
      <c r="J3" s="246"/>
      <c r="K3" s="246"/>
      <c r="L3" s="246"/>
      <c r="M3" s="110"/>
      <c r="N3" s="110"/>
      <c r="O3" s="110"/>
      <c r="P3" s="110"/>
      <c r="Q3" s="110"/>
      <c r="R3" s="110"/>
      <c r="S3" s="110"/>
      <c r="T3" s="110"/>
    </row>
    <row r="4" spans="1:27" ht="247.5" x14ac:dyDescent="0.25">
      <c r="A4" s="94" t="s">
        <v>686</v>
      </c>
      <c r="B4" s="99" t="s">
        <v>687</v>
      </c>
      <c r="C4" s="29" t="s">
        <v>688</v>
      </c>
      <c r="D4" s="100" t="s">
        <v>689</v>
      </c>
      <c r="E4" s="100" t="s">
        <v>690</v>
      </c>
      <c r="F4" s="100" t="s">
        <v>691</v>
      </c>
      <c r="G4" s="100" t="s">
        <v>692</v>
      </c>
      <c r="H4" s="100" t="s">
        <v>693</v>
      </c>
      <c r="I4" s="29" t="s">
        <v>694</v>
      </c>
      <c r="J4" s="54">
        <v>1</v>
      </c>
      <c r="K4" s="29"/>
      <c r="L4" s="120">
        <f>IF(J4=0,"",J4)</f>
        <v>1</v>
      </c>
      <c r="M4" s="104"/>
      <c r="N4" s="104"/>
      <c r="O4" s="104"/>
      <c r="P4" s="104"/>
      <c r="Q4" s="104"/>
      <c r="R4" s="104"/>
      <c r="S4" s="104"/>
      <c r="T4" s="104"/>
    </row>
    <row r="5" spans="1:27" ht="280.5" x14ac:dyDescent="0.25">
      <c r="A5" s="60" t="s">
        <v>695</v>
      </c>
      <c r="B5" s="198" t="s">
        <v>696</v>
      </c>
      <c r="C5" s="29" t="s">
        <v>697</v>
      </c>
      <c r="D5" s="29" t="s">
        <v>698</v>
      </c>
      <c r="E5" s="29" t="s">
        <v>699</v>
      </c>
      <c r="F5" s="29" t="s">
        <v>700</v>
      </c>
      <c r="G5" s="29" t="s">
        <v>701</v>
      </c>
      <c r="H5" s="29" t="s">
        <v>702</v>
      </c>
      <c r="I5" s="29" t="s">
        <v>703</v>
      </c>
      <c r="J5" s="53">
        <v>3</v>
      </c>
      <c r="K5" s="32"/>
      <c r="L5" s="115">
        <f>IF(J5=0,"",J5)</f>
        <v>3</v>
      </c>
      <c r="M5" s="104"/>
      <c r="N5" s="104"/>
      <c r="O5" s="104"/>
      <c r="P5" s="104"/>
      <c r="Q5" s="104"/>
      <c r="R5" s="104"/>
      <c r="S5" s="104"/>
      <c r="T5" s="104"/>
    </row>
    <row r="6" spans="1:27" ht="241.5" x14ac:dyDescent="0.25">
      <c r="A6" s="94" t="s">
        <v>704</v>
      </c>
      <c r="B6" s="101" t="s">
        <v>705</v>
      </c>
      <c r="C6" s="102" t="s">
        <v>706</v>
      </c>
      <c r="D6" s="102" t="s">
        <v>707</v>
      </c>
      <c r="E6" s="102" t="s">
        <v>708</v>
      </c>
      <c r="F6" s="102" t="s">
        <v>709</v>
      </c>
      <c r="G6" s="204" t="s">
        <v>710</v>
      </c>
      <c r="H6" s="102" t="s">
        <v>711</v>
      </c>
      <c r="I6" s="29" t="s">
        <v>712</v>
      </c>
      <c r="J6" s="53">
        <v>2</v>
      </c>
      <c r="K6" s="32"/>
      <c r="L6" s="115">
        <f>IF(J6=0,"",J6)</f>
        <v>2</v>
      </c>
      <c r="M6" s="104"/>
      <c r="N6" s="104"/>
      <c r="O6" s="104"/>
      <c r="P6" s="104"/>
      <c r="Q6" s="104"/>
      <c r="R6" s="104"/>
      <c r="S6" s="104"/>
      <c r="T6" s="104"/>
    </row>
    <row r="7" spans="1:27" ht="155.25" x14ac:dyDescent="0.25">
      <c r="A7" s="248" t="s">
        <v>713</v>
      </c>
      <c r="B7" s="277" t="s">
        <v>714</v>
      </c>
      <c r="C7" s="102" t="s">
        <v>715</v>
      </c>
      <c r="D7" s="102" t="s">
        <v>716</v>
      </c>
      <c r="E7" s="102" t="s">
        <v>717</v>
      </c>
      <c r="F7" s="102" t="s">
        <v>718</v>
      </c>
      <c r="G7" s="102" t="s">
        <v>719</v>
      </c>
      <c r="H7" s="102" t="s">
        <v>720</v>
      </c>
      <c r="I7" s="29" t="s">
        <v>721</v>
      </c>
      <c r="J7" s="53">
        <v>5</v>
      </c>
      <c r="K7" s="32"/>
      <c r="L7" s="282">
        <f>IFERROR(ROUND(AVERAGE(J7:J9),1),"")</f>
        <v>3.3</v>
      </c>
      <c r="M7" s="104"/>
      <c r="N7" s="104"/>
      <c r="O7" s="104"/>
      <c r="P7" s="104"/>
      <c r="Q7" s="104"/>
      <c r="R7" s="104"/>
      <c r="S7" s="104"/>
      <c r="T7" s="104"/>
    </row>
    <row r="8" spans="1:27" ht="224.25" x14ac:dyDescent="0.25">
      <c r="A8" s="248"/>
      <c r="B8" s="277"/>
      <c r="C8" s="29" t="s">
        <v>722</v>
      </c>
      <c r="D8" s="102" t="s">
        <v>723</v>
      </c>
      <c r="E8" s="29" t="s">
        <v>724</v>
      </c>
      <c r="F8" s="29" t="s">
        <v>725</v>
      </c>
      <c r="G8" s="29" t="s">
        <v>726</v>
      </c>
      <c r="H8" s="29" t="s">
        <v>727</v>
      </c>
      <c r="I8" s="29" t="s">
        <v>728</v>
      </c>
      <c r="J8" s="53">
        <v>3</v>
      </c>
      <c r="K8" s="32"/>
      <c r="L8" s="268"/>
      <c r="M8" s="104"/>
      <c r="N8" s="104"/>
      <c r="O8" s="104"/>
      <c r="P8" s="104"/>
      <c r="Q8" s="104"/>
      <c r="R8" s="104"/>
      <c r="S8" s="104"/>
      <c r="T8" s="104"/>
    </row>
    <row r="9" spans="1:27" ht="224.25" x14ac:dyDescent="0.25">
      <c r="A9" s="248"/>
      <c r="B9" s="28"/>
      <c r="C9" s="103" t="s">
        <v>729</v>
      </c>
      <c r="D9" s="32" t="s">
        <v>730</v>
      </c>
      <c r="E9" s="32" t="s">
        <v>731</v>
      </c>
      <c r="F9" s="32" t="s">
        <v>732</v>
      </c>
      <c r="G9" s="32" t="s">
        <v>733</v>
      </c>
      <c r="H9" s="32" t="s">
        <v>734</v>
      </c>
      <c r="I9" s="32" t="s">
        <v>735</v>
      </c>
      <c r="J9" s="53">
        <v>2</v>
      </c>
      <c r="K9" s="32"/>
      <c r="L9" s="261"/>
      <c r="M9" s="104"/>
      <c r="N9" s="104"/>
      <c r="O9" s="104"/>
      <c r="P9" s="104"/>
      <c r="Q9" s="104"/>
      <c r="R9" s="104"/>
      <c r="S9" s="104"/>
      <c r="T9" s="104"/>
    </row>
    <row r="10" spans="1:27" x14ac:dyDescent="0.25">
      <c r="A10" s="104"/>
      <c r="B10" s="104"/>
      <c r="C10" s="104"/>
      <c r="D10" s="104"/>
      <c r="E10" s="104"/>
      <c r="F10" s="104"/>
      <c r="G10" s="104"/>
      <c r="H10" s="104"/>
      <c r="I10" s="245" t="s">
        <v>736</v>
      </c>
      <c r="J10" s="245"/>
      <c r="K10" s="245"/>
      <c r="L10" s="121">
        <f>IFERROR(ROUND(AVERAGE(L4:L9),1),"")</f>
        <v>2.2999999999999998</v>
      </c>
      <c r="M10" s="104"/>
      <c r="N10" s="104"/>
      <c r="O10" s="104"/>
      <c r="P10" s="104"/>
      <c r="Q10" s="104"/>
      <c r="R10" s="104"/>
      <c r="S10" s="104"/>
      <c r="T10" s="104"/>
      <c r="U10" s="104"/>
      <c r="V10" s="104"/>
      <c r="W10" s="104"/>
      <c r="X10" s="104"/>
      <c r="Y10" s="104"/>
      <c r="Z10" s="104"/>
      <c r="AA10" s="104"/>
    </row>
    <row r="11" spans="1:27" x14ac:dyDescent="0.25">
      <c r="U11" s="45"/>
    </row>
  </sheetData>
  <mergeCells count="13">
    <mergeCell ref="I10:K10"/>
    <mergeCell ref="L7:L9"/>
    <mergeCell ref="A1:L1"/>
    <mergeCell ref="B7:B8"/>
    <mergeCell ref="A7:A9"/>
    <mergeCell ref="I2:I3"/>
    <mergeCell ref="A2:A3"/>
    <mergeCell ref="B2:B3"/>
    <mergeCell ref="C2:C3"/>
    <mergeCell ref="D2:H2"/>
    <mergeCell ref="J2:J3"/>
    <mergeCell ref="K2:K3"/>
    <mergeCell ref="L2:L3"/>
  </mergeCells>
  <dataValidations count="1">
    <dataValidation type="list" allowBlank="1" showInputMessage="1" showErrorMessage="1" errorTitle="Note de consensus" error="Sélectionnez la NOTE appropriée dans le menu déroulant" sqref="J4:J9">
      <formula1>scores</formula1>
    </dataValidation>
  </dataValidations>
  <pageMargins left="0.25" right="0.15" top="0.35" bottom="0.45" header="0.3" footer="0.3"/>
  <pageSetup paperSize="9" scale="77" orientation="landscape" r:id="rId1"/>
  <headerFooter>
    <oddFooter>&amp;R&amp;9&amp;"Andalus"Page &amp;P / &amp;N</oddFooter>
  </headerFooter>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theme="7" tint="-0.249977111117893"/>
  </sheetPr>
  <dimension ref="A1:AA13"/>
  <sheetViews>
    <sheetView showGridLines="0" view="pageBreakPreview" zoomScaleNormal="70" zoomScaleSheetLayoutView="100" zoomScalePageLayoutView="70" workbookViewId="0">
      <selection activeCell="I4" sqref="I4"/>
    </sheetView>
  </sheetViews>
  <sheetFormatPr defaultColWidth="9.140625" defaultRowHeight="17.25" x14ac:dyDescent="0.25"/>
  <cols>
    <col min="1" max="1" width="11.42578125" style="41" customWidth="1"/>
    <col min="2" max="2" width="18" style="41" customWidth="1"/>
    <col min="3" max="3" width="16.42578125" style="41" customWidth="1"/>
    <col min="4" max="4" width="12.28515625" style="41" customWidth="1"/>
    <col min="5" max="6" width="16.42578125" style="41" customWidth="1"/>
    <col min="7" max="7" width="20" style="41" customWidth="1"/>
    <col min="8" max="8" width="21.85546875" style="41" customWidth="1"/>
    <col min="9" max="9" width="24.28515625" style="41" customWidth="1"/>
    <col min="10" max="10" width="9.140625" style="48"/>
    <col min="11" max="11" width="9.140625" style="41"/>
    <col min="12" max="12" width="10.85546875" style="48" customWidth="1"/>
    <col min="13" max="20" width="9.140625" style="41"/>
    <col min="21" max="21" width="0" style="41" hidden="1" customWidth="1"/>
    <col min="22" max="16384" width="9.140625" style="41"/>
  </cols>
  <sheetData>
    <row r="1" spans="1:27" s="106" customFormat="1" ht="23.25" customHeight="1" x14ac:dyDescent="0.25">
      <c r="A1" s="272" t="s">
        <v>737</v>
      </c>
      <c r="B1" s="280"/>
      <c r="C1" s="280"/>
      <c r="D1" s="280"/>
      <c r="E1" s="280"/>
      <c r="F1" s="280"/>
      <c r="G1" s="280"/>
      <c r="H1" s="280"/>
      <c r="I1" s="280"/>
      <c r="J1" s="280"/>
      <c r="K1" s="280"/>
      <c r="L1" s="280"/>
    </row>
    <row r="2" spans="1:27" s="108" customFormat="1" ht="25.5" customHeight="1" x14ac:dyDescent="0.25">
      <c r="A2" s="259" t="s">
        <v>738</v>
      </c>
      <c r="B2" s="259" t="s">
        <v>739</v>
      </c>
      <c r="C2" s="259" t="s">
        <v>740</v>
      </c>
      <c r="D2" s="259" t="s">
        <v>741</v>
      </c>
      <c r="E2" s="259"/>
      <c r="F2" s="259"/>
      <c r="G2" s="259"/>
      <c r="H2" s="259"/>
      <c r="I2" s="259" t="s">
        <v>742</v>
      </c>
      <c r="J2" s="246" t="s">
        <v>743</v>
      </c>
      <c r="K2" s="246" t="s">
        <v>744</v>
      </c>
      <c r="L2" s="246" t="s">
        <v>745</v>
      </c>
    </row>
    <row r="3" spans="1:27" s="108" customFormat="1" ht="25.5" customHeight="1" x14ac:dyDescent="0.25">
      <c r="A3" s="259"/>
      <c r="B3" s="259"/>
      <c r="C3" s="259"/>
      <c r="D3" s="91" t="s">
        <v>746</v>
      </c>
      <c r="E3" s="91" t="s">
        <v>747</v>
      </c>
      <c r="F3" s="91" t="s">
        <v>748</v>
      </c>
      <c r="G3" s="91" t="s">
        <v>749</v>
      </c>
      <c r="H3" s="91" t="s">
        <v>750</v>
      </c>
      <c r="I3" s="259"/>
      <c r="J3" s="246"/>
      <c r="K3" s="246"/>
      <c r="L3" s="246"/>
    </row>
    <row r="4" spans="1:27" s="46" customFormat="1" ht="241.5" x14ac:dyDescent="0.25">
      <c r="A4" s="94" t="s">
        <v>751</v>
      </c>
      <c r="B4" s="29" t="s">
        <v>752</v>
      </c>
      <c r="C4" s="29" t="s">
        <v>753</v>
      </c>
      <c r="D4" s="29" t="s">
        <v>754</v>
      </c>
      <c r="E4" s="29" t="s">
        <v>755</v>
      </c>
      <c r="F4" s="29" t="s">
        <v>756</v>
      </c>
      <c r="G4" s="29" t="s">
        <v>757</v>
      </c>
      <c r="H4" s="29" t="s">
        <v>758</v>
      </c>
      <c r="I4" s="29" t="s">
        <v>759</v>
      </c>
      <c r="J4" s="54">
        <v>2</v>
      </c>
      <c r="K4" s="29"/>
      <c r="L4" s="120">
        <f>IF(J4=0,"",J4)</f>
        <v>2</v>
      </c>
      <c r="U4" s="46">
        <v>2</v>
      </c>
    </row>
    <row r="5" spans="1:27" s="46" customFormat="1" ht="172.5" x14ac:dyDescent="0.25">
      <c r="A5" s="60" t="s">
        <v>760</v>
      </c>
      <c r="B5" s="29" t="s">
        <v>761</v>
      </c>
      <c r="C5" s="29" t="s">
        <v>762</v>
      </c>
      <c r="D5" s="100" t="s">
        <v>763</v>
      </c>
      <c r="E5" s="100" t="s">
        <v>764</v>
      </c>
      <c r="F5" s="100" t="s">
        <v>765</v>
      </c>
      <c r="G5" s="100" t="s">
        <v>766</v>
      </c>
      <c r="H5" s="29" t="s">
        <v>767</v>
      </c>
      <c r="I5" s="29" t="s">
        <v>768</v>
      </c>
      <c r="J5" s="54">
        <v>3</v>
      </c>
      <c r="K5" s="29"/>
      <c r="L5" s="120">
        <f>IF(J5=0,"",J5)</f>
        <v>3</v>
      </c>
      <c r="U5" s="46">
        <v>1</v>
      </c>
    </row>
    <row r="6" spans="1:27" s="46" customFormat="1" ht="189.75" x14ac:dyDescent="0.25">
      <c r="A6" s="94" t="s">
        <v>769</v>
      </c>
      <c r="B6" s="102" t="s">
        <v>770</v>
      </c>
      <c r="C6" s="29" t="s">
        <v>771</v>
      </c>
      <c r="D6" s="29" t="s">
        <v>772</v>
      </c>
      <c r="E6" s="29" t="s">
        <v>773</v>
      </c>
      <c r="F6" s="29" t="s">
        <v>774</v>
      </c>
      <c r="G6" s="29" t="s">
        <v>775</v>
      </c>
      <c r="H6" s="102" t="s">
        <v>776</v>
      </c>
      <c r="I6" s="29" t="s">
        <v>777</v>
      </c>
      <c r="J6" s="54">
        <v>5</v>
      </c>
      <c r="K6" s="29"/>
      <c r="L6" s="120">
        <f>IF(J6=0,"",J6)</f>
        <v>5</v>
      </c>
      <c r="U6" s="46">
        <v>3</v>
      </c>
    </row>
    <row r="7" spans="1:27" x14ac:dyDescent="0.25">
      <c r="A7" s="105"/>
      <c r="B7" s="104"/>
      <c r="C7" s="104"/>
      <c r="D7" s="104"/>
      <c r="E7" s="104"/>
      <c r="F7" s="104"/>
      <c r="G7" s="104"/>
      <c r="H7" s="104"/>
      <c r="I7" s="245" t="s">
        <v>778</v>
      </c>
      <c r="J7" s="245"/>
      <c r="K7" s="245"/>
      <c r="L7" s="122">
        <f>IFERROR(ROUND(AVERAGE(L4:L6),1),"")</f>
        <v>3.3</v>
      </c>
      <c r="M7" s="104"/>
      <c r="N7" s="104"/>
      <c r="O7" s="104"/>
      <c r="P7" s="104"/>
      <c r="Q7" s="104"/>
      <c r="R7" s="104"/>
      <c r="S7" s="104"/>
      <c r="T7" s="104"/>
      <c r="U7" s="107">
        <v>4</v>
      </c>
      <c r="V7" s="104"/>
      <c r="W7" s="104"/>
      <c r="X7" s="104"/>
      <c r="Y7" s="104"/>
      <c r="Z7" s="104"/>
      <c r="AA7" s="104"/>
    </row>
    <row r="8" spans="1:27" x14ac:dyDescent="0.25">
      <c r="A8" s="82"/>
      <c r="U8" s="46">
        <v>5</v>
      </c>
    </row>
    <row r="9" spans="1:27" x14ac:dyDescent="0.25">
      <c r="A9" s="82"/>
    </row>
    <row r="10" spans="1:27" x14ac:dyDescent="0.25">
      <c r="A10" s="82"/>
    </row>
    <row r="11" spans="1:27" x14ac:dyDescent="0.25">
      <c r="A11" s="82"/>
    </row>
    <row r="12" spans="1:27" x14ac:dyDescent="0.25">
      <c r="A12" s="82"/>
    </row>
    <row r="13" spans="1:27" x14ac:dyDescent="0.25">
      <c r="A13" s="82"/>
    </row>
  </sheetData>
  <mergeCells count="10">
    <mergeCell ref="J2:J3"/>
    <mergeCell ref="K2:K3"/>
    <mergeCell ref="L2:L3"/>
    <mergeCell ref="A1:L1"/>
    <mergeCell ref="I7:K7"/>
    <mergeCell ref="A2:A3"/>
    <mergeCell ref="B2:B3"/>
    <mergeCell ref="C2:C3"/>
    <mergeCell ref="D2:H2"/>
    <mergeCell ref="I2:I3"/>
  </mergeCells>
  <dataValidations count="1">
    <dataValidation type="list" allowBlank="1" showInputMessage="1" showErrorMessage="1" errorTitle="Note de consensus" error="Sélectionnez la NOTE appropriée dans le menu déroulant" sqref="J4:J6">
      <formula1>scores</formula1>
    </dataValidation>
  </dataValidations>
  <pageMargins left="0.25" right="0.15" top="0.35" bottom="0.45" header="0.3" footer="0.3"/>
  <pageSetup paperSize="9" scale="77" orientation="landscape" r:id="rId1"/>
  <headerFooter>
    <oddFooter>&amp;R&amp;9&amp;"Andalus"Page &amp;P / &amp;N</oddFooter>
  </headerFooter>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pageSetUpPr fitToPage="1"/>
  </sheetPr>
  <dimension ref="A1:L15"/>
  <sheetViews>
    <sheetView zoomScale="80" zoomScaleNormal="80" workbookViewId="0">
      <selection activeCell="B4" sqref="B4"/>
    </sheetView>
  </sheetViews>
  <sheetFormatPr defaultColWidth="12.42578125" defaultRowHeight="15" x14ac:dyDescent="0.25"/>
  <cols>
    <col min="1" max="1" width="11.42578125" customWidth="1"/>
    <col min="2" max="2" width="21.42578125" customWidth="1"/>
    <col min="3" max="3" width="13.42578125" customWidth="1"/>
    <col min="4" max="4" width="13.85546875" customWidth="1"/>
    <col min="5" max="5" width="18.42578125" customWidth="1"/>
    <col min="6" max="6" width="22" customWidth="1"/>
    <col min="7" max="7" width="22.28515625" customWidth="1"/>
    <col min="8" max="8" width="22.42578125" customWidth="1"/>
    <col min="9" max="9" width="12.7109375" customWidth="1"/>
    <col min="12" max="12" width="10.85546875" customWidth="1"/>
  </cols>
  <sheetData>
    <row r="1" spans="1:12" ht="18.75" customHeight="1" x14ac:dyDescent="0.25">
      <c r="A1" s="272" t="s">
        <v>1413</v>
      </c>
      <c r="B1" s="280"/>
      <c r="C1" s="280"/>
      <c r="D1" s="280"/>
      <c r="E1" s="280"/>
      <c r="F1" s="280"/>
      <c r="G1" s="255"/>
      <c r="H1" s="255"/>
      <c r="I1" s="255"/>
      <c r="J1" s="255"/>
      <c r="K1" s="255"/>
      <c r="L1" s="255"/>
    </row>
    <row r="2" spans="1:12" ht="18.75" customHeight="1" x14ac:dyDescent="0.25">
      <c r="A2" s="259" t="s">
        <v>779</v>
      </c>
      <c r="B2" s="259" t="s">
        <v>780</v>
      </c>
      <c r="C2" s="259" t="s">
        <v>781</v>
      </c>
      <c r="D2" s="259" t="s">
        <v>782</v>
      </c>
      <c r="E2" s="259"/>
      <c r="F2" s="259"/>
      <c r="G2" s="259"/>
      <c r="H2" s="259"/>
      <c r="I2" s="259" t="s">
        <v>783</v>
      </c>
      <c r="J2" s="246" t="s">
        <v>784</v>
      </c>
      <c r="K2" s="246" t="s">
        <v>785</v>
      </c>
      <c r="L2" s="246" t="s">
        <v>786</v>
      </c>
    </row>
    <row r="3" spans="1:12" ht="39" customHeight="1" x14ac:dyDescent="0.25">
      <c r="A3" s="259"/>
      <c r="B3" s="259"/>
      <c r="C3" s="259"/>
      <c r="D3" s="212" t="s">
        <v>787</v>
      </c>
      <c r="E3" s="212" t="s">
        <v>788</v>
      </c>
      <c r="F3" s="212" t="s">
        <v>789</v>
      </c>
      <c r="G3" s="212" t="s">
        <v>790</v>
      </c>
      <c r="H3" s="212" t="s">
        <v>791</v>
      </c>
      <c r="I3" s="259"/>
      <c r="J3" s="246"/>
      <c r="K3" s="246"/>
      <c r="L3" s="246"/>
    </row>
    <row r="4" spans="1:12" ht="146.25" customHeight="1" x14ac:dyDescent="0.25">
      <c r="A4" s="213" t="s">
        <v>792</v>
      </c>
      <c r="B4" s="208" t="s">
        <v>793</v>
      </c>
      <c r="C4" s="209" t="s">
        <v>794</v>
      </c>
      <c r="D4" s="210" t="s">
        <v>795</v>
      </c>
      <c r="E4" s="210" t="s">
        <v>796</v>
      </c>
      <c r="F4" s="210" t="s">
        <v>797</v>
      </c>
      <c r="G4" s="210" t="s">
        <v>798</v>
      </c>
      <c r="H4" s="210" t="s">
        <v>799</v>
      </c>
      <c r="I4" s="210" t="s">
        <v>800</v>
      </c>
      <c r="J4" s="216">
        <v>2</v>
      </c>
      <c r="K4" s="216"/>
      <c r="L4" s="120">
        <f>IF(J4=0,"",J4)</f>
        <v>2</v>
      </c>
    </row>
    <row r="5" spans="1:12" ht="140.25" x14ac:dyDescent="0.25">
      <c r="A5" s="214" t="s">
        <v>801</v>
      </c>
      <c r="B5" s="208" t="s">
        <v>802</v>
      </c>
      <c r="C5" s="209" t="s">
        <v>803</v>
      </c>
      <c r="D5" s="210" t="s">
        <v>804</v>
      </c>
      <c r="E5" s="210" t="s">
        <v>805</v>
      </c>
      <c r="F5" s="210" t="s">
        <v>806</v>
      </c>
      <c r="G5" s="210" t="s">
        <v>807</v>
      </c>
      <c r="H5" s="210" t="s">
        <v>808</v>
      </c>
      <c r="I5" s="210" t="s">
        <v>809</v>
      </c>
      <c r="J5" s="216">
        <v>3</v>
      </c>
      <c r="K5" s="216"/>
      <c r="L5" s="120">
        <f>IF(J5=0,"",J5)</f>
        <v>3</v>
      </c>
    </row>
    <row r="6" spans="1:12" ht="140.25" x14ac:dyDescent="0.25">
      <c r="A6" s="215" t="s">
        <v>810</v>
      </c>
      <c r="B6" s="208" t="s">
        <v>811</v>
      </c>
      <c r="C6" s="211" t="s">
        <v>812</v>
      </c>
      <c r="D6" s="210" t="s">
        <v>813</v>
      </c>
      <c r="E6" s="210" t="s">
        <v>814</v>
      </c>
      <c r="F6" s="210" t="s">
        <v>815</v>
      </c>
      <c r="G6" s="210" t="s">
        <v>816</v>
      </c>
      <c r="H6" s="210" t="s">
        <v>817</v>
      </c>
      <c r="I6" s="210" t="s">
        <v>818</v>
      </c>
      <c r="J6" s="216">
        <v>1</v>
      </c>
      <c r="K6" s="216"/>
      <c r="L6" s="120">
        <f>IF(J6=0,"",J6)</f>
        <v>1</v>
      </c>
    </row>
    <row r="7" spans="1:12" ht="178.5" x14ac:dyDescent="0.25">
      <c r="A7" s="207" t="s">
        <v>819</v>
      </c>
      <c r="B7" s="208" t="s">
        <v>820</v>
      </c>
      <c r="C7" s="211" t="s">
        <v>821</v>
      </c>
      <c r="D7" s="210" t="s">
        <v>822</v>
      </c>
      <c r="E7" s="210" t="s">
        <v>823</v>
      </c>
      <c r="F7" s="210" t="s">
        <v>824</v>
      </c>
      <c r="G7" s="210" t="s">
        <v>825</v>
      </c>
      <c r="H7" s="210" t="s">
        <v>826</v>
      </c>
      <c r="I7" s="210" t="s">
        <v>827</v>
      </c>
      <c r="J7" s="216">
        <v>4</v>
      </c>
      <c r="K7" s="216"/>
      <c r="L7" s="120">
        <f t="shared" ref="L7:L12" si="0">IF(J7=0,"",J7)</f>
        <v>4</v>
      </c>
    </row>
    <row r="8" spans="1:12" ht="153" x14ac:dyDescent="0.25">
      <c r="A8" s="283" t="s">
        <v>828</v>
      </c>
      <c r="B8" s="208" t="s">
        <v>829</v>
      </c>
      <c r="C8" s="211" t="s">
        <v>830</v>
      </c>
      <c r="D8" s="210" t="s">
        <v>831</v>
      </c>
      <c r="E8" s="210" t="s">
        <v>832</v>
      </c>
      <c r="F8" s="210" t="s">
        <v>833</v>
      </c>
      <c r="G8" s="210" t="s">
        <v>834</v>
      </c>
      <c r="H8" s="210" t="s">
        <v>835</v>
      </c>
      <c r="I8" s="210" t="s">
        <v>836</v>
      </c>
      <c r="J8" s="216">
        <v>4</v>
      </c>
      <c r="K8" s="216"/>
      <c r="L8" s="281">
        <f>IFERROR(ROUND(AVERAGE(J8:J10),1),"")</f>
        <v>3.3</v>
      </c>
    </row>
    <row r="9" spans="1:12" ht="114.75" x14ac:dyDescent="0.25">
      <c r="A9" s="283"/>
      <c r="B9" s="208" t="s">
        <v>837</v>
      </c>
      <c r="C9" s="211" t="s">
        <v>838</v>
      </c>
      <c r="D9" s="210" t="s">
        <v>839</v>
      </c>
      <c r="E9" s="210" t="s">
        <v>840</v>
      </c>
      <c r="F9" s="210" t="s">
        <v>841</v>
      </c>
      <c r="G9" s="210" t="s">
        <v>842</v>
      </c>
      <c r="H9" s="210" t="s">
        <v>843</v>
      </c>
      <c r="I9" s="210" t="s">
        <v>844</v>
      </c>
      <c r="J9" s="216">
        <v>3</v>
      </c>
      <c r="K9" s="216"/>
      <c r="L9" s="287"/>
    </row>
    <row r="10" spans="1:12" ht="153" customHeight="1" x14ac:dyDescent="0.25">
      <c r="A10" s="283"/>
      <c r="B10" s="208" t="s">
        <v>845</v>
      </c>
      <c r="C10" s="211" t="s">
        <v>846</v>
      </c>
      <c r="D10" s="210" t="s">
        <v>847</v>
      </c>
      <c r="E10" s="210" t="s">
        <v>848</v>
      </c>
      <c r="F10" s="210" t="s">
        <v>849</v>
      </c>
      <c r="G10" s="210" t="s">
        <v>850</v>
      </c>
      <c r="H10" s="210" t="s">
        <v>851</v>
      </c>
      <c r="I10" s="210" t="s">
        <v>852</v>
      </c>
      <c r="J10" s="216">
        <v>3</v>
      </c>
      <c r="K10" s="216"/>
      <c r="L10" s="288"/>
    </row>
    <row r="11" spans="1:12" ht="150" x14ac:dyDescent="0.25">
      <c r="A11" s="207" t="s">
        <v>853</v>
      </c>
      <c r="B11" s="208" t="s">
        <v>854</v>
      </c>
      <c r="C11" s="209" t="s">
        <v>855</v>
      </c>
      <c r="D11" s="210" t="s">
        <v>856</v>
      </c>
      <c r="E11" s="210" t="s">
        <v>857</v>
      </c>
      <c r="F11" s="210" t="s">
        <v>858</v>
      </c>
      <c r="G11" s="210" t="s">
        <v>859</v>
      </c>
      <c r="H11" s="210" t="s">
        <v>860</v>
      </c>
      <c r="I11" s="210" t="s">
        <v>861</v>
      </c>
      <c r="J11" s="216">
        <v>2</v>
      </c>
      <c r="K11" s="216"/>
      <c r="L11" s="120">
        <f t="shared" si="0"/>
        <v>2</v>
      </c>
    </row>
    <row r="12" spans="1:12" ht="102" x14ac:dyDescent="0.25">
      <c r="A12" s="215" t="s">
        <v>862</v>
      </c>
      <c r="B12" s="208" t="s">
        <v>863</v>
      </c>
      <c r="C12" s="209" t="s">
        <v>864</v>
      </c>
      <c r="D12" s="210" t="s">
        <v>865</v>
      </c>
      <c r="E12" s="210" t="s">
        <v>866</v>
      </c>
      <c r="F12" s="210" t="s">
        <v>867</v>
      </c>
      <c r="G12" s="210" t="s">
        <v>868</v>
      </c>
      <c r="H12" s="210" t="s">
        <v>869</v>
      </c>
      <c r="I12" s="210" t="s">
        <v>870</v>
      </c>
      <c r="J12" s="216">
        <v>4</v>
      </c>
      <c r="K12" s="216"/>
      <c r="L12" s="120">
        <f t="shared" si="0"/>
        <v>4</v>
      </c>
    </row>
    <row r="13" spans="1:12" ht="17.25" customHeight="1" x14ac:dyDescent="0.25">
      <c r="A13" s="284"/>
      <c r="B13" s="285"/>
      <c r="C13" s="285"/>
      <c r="D13" s="285"/>
      <c r="E13" s="285"/>
      <c r="F13" s="285"/>
      <c r="G13" s="285"/>
      <c r="H13" s="286"/>
      <c r="I13" s="245" t="s">
        <v>871</v>
      </c>
      <c r="J13" s="245"/>
      <c r="K13" s="245"/>
      <c r="L13" s="120">
        <f>IFERROR(ROUND(AVERAGE(L10:L12),1),"")</f>
        <v>3</v>
      </c>
    </row>
    <row r="14" spans="1:12" ht="15.75" x14ac:dyDescent="0.25">
      <c r="C14" s="206"/>
    </row>
    <row r="15" spans="1:12" ht="15.75" x14ac:dyDescent="0.25">
      <c r="C15" s="206"/>
    </row>
  </sheetData>
  <mergeCells count="13">
    <mergeCell ref="A1:L1"/>
    <mergeCell ref="A8:A10"/>
    <mergeCell ref="I13:K13"/>
    <mergeCell ref="A13:H13"/>
    <mergeCell ref="L8:L10"/>
    <mergeCell ref="A2:A3"/>
    <mergeCell ref="B2:B3"/>
    <mergeCell ref="C2:C3"/>
    <mergeCell ref="D2:H2"/>
    <mergeCell ref="I2:I3"/>
    <mergeCell ref="J2:J3"/>
    <mergeCell ref="K2:K3"/>
    <mergeCell ref="L2:L3"/>
  </mergeCells>
  <pageMargins left="0.7" right="0.7" top="0.75" bottom="0.75" header="0.3" footer="0.3"/>
  <pageSetup scale="65" fitToHeight="0" orientation="landscape"/>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8"/>
  <sheetViews>
    <sheetView zoomScale="90" zoomScaleNormal="90" workbookViewId="0">
      <selection activeCell="B4" sqref="B4"/>
    </sheetView>
  </sheetViews>
  <sheetFormatPr defaultColWidth="8.85546875" defaultRowHeight="15" x14ac:dyDescent="0.25"/>
  <cols>
    <col min="1" max="1" width="11.42578125" customWidth="1"/>
    <col min="2" max="2" width="21.42578125" customWidth="1"/>
    <col min="3" max="3" width="13.42578125" customWidth="1"/>
    <col min="4" max="4" width="13.85546875" customWidth="1"/>
    <col min="5" max="5" width="18.42578125" customWidth="1"/>
    <col min="6" max="6" width="22" customWidth="1"/>
    <col min="7" max="7" width="22.28515625" customWidth="1"/>
    <col min="8" max="8" width="22.42578125" customWidth="1"/>
    <col min="9" max="9" width="12.7109375" customWidth="1"/>
    <col min="12" max="12" width="10.85546875" customWidth="1"/>
  </cols>
  <sheetData>
    <row r="1" spans="1:12" ht="18.75" x14ac:dyDescent="0.25">
      <c r="A1" s="272" t="s">
        <v>872</v>
      </c>
      <c r="B1" s="280"/>
      <c r="C1" s="280"/>
      <c r="D1" s="280"/>
      <c r="E1" s="280"/>
      <c r="F1" s="280"/>
      <c r="G1" s="255"/>
      <c r="H1" s="255"/>
      <c r="I1" s="255"/>
      <c r="J1" s="255"/>
      <c r="K1" s="255"/>
      <c r="L1" s="255"/>
    </row>
    <row r="2" spans="1:12" ht="16.5" x14ac:dyDescent="0.25">
      <c r="A2" s="259" t="s">
        <v>873</v>
      </c>
      <c r="B2" s="259" t="s">
        <v>874</v>
      </c>
      <c r="C2" s="259" t="s">
        <v>875</v>
      </c>
      <c r="D2" s="259" t="s">
        <v>876</v>
      </c>
      <c r="E2" s="259"/>
      <c r="F2" s="259"/>
      <c r="G2" s="259"/>
      <c r="H2" s="259"/>
      <c r="I2" s="259" t="s">
        <v>877</v>
      </c>
      <c r="J2" s="246" t="s">
        <v>878</v>
      </c>
      <c r="K2" s="246" t="s">
        <v>879</v>
      </c>
      <c r="L2" s="246" t="s">
        <v>880</v>
      </c>
    </row>
    <row r="3" spans="1:12" ht="16.5" x14ac:dyDescent="0.25">
      <c r="A3" s="259"/>
      <c r="B3" s="259"/>
      <c r="C3" s="259"/>
      <c r="D3" s="228" t="s">
        <v>881</v>
      </c>
      <c r="E3" s="228" t="s">
        <v>882</v>
      </c>
      <c r="F3" s="228" t="s">
        <v>883</v>
      </c>
      <c r="G3" s="228" t="s">
        <v>884</v>
      </c>
      <c r="H3" s="228" t="s">
        <v>885</v>
      </c>
      <c r="I3" s="259"/>
      <c r="J3" s="246"/>
      <c r="K3" s="246"/>
      <c r="L3" s="246"/>
    </row>
    <row r="4" spans="1:12" ht="191.25" x14ac:dyDescent="0.25">
      <c r="A4" s="229" t="s">
        <v>886</v>
      </c>
      <c r="B4" s="208" t="s">
        <v>887</v>
      </c>
      <c r="C4" s="209" t="s">
        <v>888</v>
      </c>
      <c r="D4" s="210" t="s">
        <v>889</v>
      </c>
      <c r="E4" s="210" t="s">
        <v>890</v>
      </c>
      <c r="F4" s="210" t="s">
        <v>891</v>
      </c>
      <c r="G4" s="210" t="s">
        <v>892</v>
      </c>
      <c r="H4" s="210" t="s">
        <v>893</v>
      </c>
      <c r="I4" s="210" t="s">
        <v>894</v>
      </c>
      <c r="J4" s="216"/>
      <c r="K4" s="216"/>
      <c r="L4" s="120" t="str">
        <f>IF(J4=0,"",J4)</f>
        <v/>
      </c>
    </row>
    <row r="5" spans="1:12" ht="229.5" x14ac:dyDescent="0.25">
      <c r="A5" s="207" t="s">
        <v>895</v>
      </c>
      <c r="B5" s="208" t="s">
        <v>896</v>
      </c>
      <c r="C5" s="209" t="s">
        <v>897</v>
      </c>
      <c r="D5" s="210" t="s">
        <v>898</v>
      </c>
      <c r="E5" s="210" t="s">
        <v>899</v>
      </c>
      <c r="F5" s="210" t="s">
        <v>900</v>
      </c>
      <c r="G5" s="210" t="s">
        <v>901</v>
      </c>
      <c r="H5" s="210" t="s">
        <v>902</v>
      </c>
      <c r="I5" s="210" t="s">
        <v>903</v>
      </c>
      <c r="J5" s="216"/>
      <c r="K5" s="216"/>
      <c r="L5" s="120" t="str">
        <f>IF(J5=0,"",J5)</f>
        <v/>
      </c>
    </row>
    <row r="6" spans="1:12" ht="216.75" x14ac:dyDescent="0.25">
      <c r="A6" s="289" t="s">
        <v>904</v>
      </c>
      <c r="B6" s="208" t="s">
        <v>905</v>
      </c>
      <c r="C6" s="209" t="s">
        <v>906</v>
      </c>
      <c r="D6" s="210" t="s">
        <v>907</v>
      </c>
      <c r="E6" s="210" t="s">
        <v>908</v>
      </c>
      <c r="F6" s="210" t="s">
        <v>909</v>
      </c>
      <c r="G6" s="210" t="s">
        <v>910</v>
      </c>
      <c r="H6" s="210" t="s">
        <v>911</v>
      </c>
      <c r="I6" s="210" t="s">
        <v>912</v>
      </c>
      <c r="J6" s="216"/>
      <c r="K6" s="216"/>
      <c r="L6" s="120"/>
    </row>
    <row r="7" spans="1:12" ht="191.25" x14ac:dyDescent="0.25">
      <c r="A7" s="290"/>
      <c r="B7" s="208" t="s">
        <v>913</v>
      </c>
      <c r="C7" s="209" t="s">
        <v>914</v>
      </c>
      <c r="D7" s="210" t="s">
        <v>915</v>
      </c>
      <c r="E7" s="210" t="s">
        <v>916</v>
      </c>
      <c r="F7" s="210" t="s">
        <v>917</v>
      </c>
      <c r="G7" s="210" t="s">
        <v>918</v>
      </c>
      <c r="H7" s="210" t="s">
        <v>919</v>
      </c>
      <c r="I7" s="210" t="s">
        <v>920</v>
      </c>
      <c r="J7" s="216"/>
      <c r="K7" s="216"/>
      <c r="L7" s="120"/>
    </row>
    <row r="8" spans="1:12" ht="178.5" x14ac:dyDescent="0.25">
      <c r="A8" s="291"/>
      <c r="B8" s="208" t="s">
        <v>921</v>
      </c>
      <c r="C8" s="209" t="s">
        <v>922</v>
      </c>
      <c r="D8" s="210" t="s">
        <v>923</v>
      </c>
      <c r="E8" s="210" t="s">
        <v>924</v>
      </c>
      <c r="F8" s="210" t="s">
        <v>925</v>
      </c>
      <c r="G8" s="210" t="s">
        <v>926</v>
      </c>
      <c r="H8" s="210" t="s">
        <v>927</v>
      </c>
      <c r="I8" s="210" t="s">
        <v>928</v>
      </c>
      <c r="J8" s="216"/>
      <c r="K8" s="216"/>
      <c r="L8" s="120" t="str">
        <f>IF(J8=0,"",J8)</f>
        <v/>
      </c>
    </row>
    <row r="9" spans="1:12" ht="140.25" x14ac:dyDescent="0.25">
      <c r="A9" s="292" t="s">
        <v>929</v>
      </c>
      <c r="B9" s="208" t="s">
        <v>930</v>
      </c>
      <c r="C9" s="209" t="s">
        <v>931</v>
      </c>
      <c r="D9" s="210" t="s">
        <v>932</v>
      </c>
      <c r="E9" s="210" t="s">
        <v>933</v>
      </c>
      <c r="F9" s="210" t="s">
        <v>934</v>
      </c>
      <c r="G9" s="210" t="s">
        <v>935</v>
      </c>
      <c r="H9" s="210" t="s">
        <v>936</v>
      </c>
      <c r="I9" s="210"/>
      <c r="J9" s="216"/>
      <c r="K9" s="216"/>
      <c r="L9" s="120"/>
    </row>
    <row r="10" spans="1:12" ht="102" x14ac:dyDescent="0.25">
      <c r="A10" s="293"/>
      <c r="B10" s="208" t="s">
        <v>937</v>
      </c>
      <c r="C10" s="209" t="s">
        <v>938</v>
      </c>
      <c r="D10" s="210" t="s">
        <v>939</v>
      </c>
      <c r="E10" s="210" t="s">
        <v>940</v>
      </c>
      <c r="F10" s="210" t="s">
        <v>941</v>
      </c>
      <c r="G10" s="210" t="s">
        <v>942</v>
      </c>
      <c r="H10" s="210" t="s">
        <v>943</v>
      </c>
      <c r="I10" s="210"/>
      <c r="J10" s="216"/>
      <c r="K10" s="216"/>
      <c r="L10" s="120"/>
    </row>
    <row r="11" spans="1:12" ht="153" x14ac:dyDescent="0.25">
      <c r="A11" s="294"/>
      <c r="B11" s="208" t="s">
        <v>944</v>
      </c>
      <c r="C11" s="209" t="s">
        <v>945</v>
      </c>
      <c r="D11" s="209" t="s">
        <v>946</v>
      </c>
      <c r="E11" s="209" t="s">
        <v>947</v>
      </c>
      <c r="F11" s="209" t="s">
        <v>948</v>
      </c>
      <c r="G11" s="209" t="s">
        <v>949</v>
      </c>
      <c r="H11" s="209" t="s">
        <v>950</v>
      </c>
      <c r="I11" s="210"/>
      <c r="J11" s="216"/>
      <c r="K11" s="216"/>
      <c r="L11" s="120" t="str">
        <f t="shared" ref="L11:L26" si="0">IF(J11=0,"",J11)</f>
        <v/>
      </c>
    </row>
    <row r="12" spans="1:12" ht="140.25" x14ac:dyDescent="0.25">
      <c r="A12" s="283" t="s">
        <v>951</v>
      </c>
      <c r="B12" s="208" t="s">
        <v>952</v>
      </c>
      <c r="C12" s="209" t="s">
        <v>953</v>
      </c>
      <c r="D12" s="210" t="s">
        <v>954</v>
      </c>
      <c r="E12" s="210" t="s">
        <v>955</v>
      </c>
      <c r="F12" s="210" t="s">
        <v>956</v>
      </c>
      <c r="G12" s="210" t="s">
        <v>957</v>
      </c>
      <c r="H12" s="210" t="s">
        <v>958</v>
      </c>
      <c r="I12" s="210"/>
      <c r="J12" s="216"/>
      <c r="K12" s="216"/>
      <c r="L12" s="281" t="str">
        <f>IFERROR(ROUND(AVERAGE(J12:J14),1),"")</f>
        <v/>
      </c>
    </row>
    <row r="13" spans="1:12" ht="229.5" x14ac:dyDescent="0.25">
      <c r="A13" s="283"/>
      <c r="B13" s="208" t="s">
        <v>959</v>
      </c>
      <c r="C13" s="209" t="s">
        <v>960</v>
      </c>
      <c r="D13" s="210" t="s">
        <v>961</v>
      </c>
      <c r="E13" s="210" t="s">
        <v>962</v>
      </c>
      <c r="F13" s="210" t="s">
        <v>963</v>
      </c>
      <c r="G13" s="210" t="s">
        <v>964</v>
      </c>
      <c r="H13" s="210" t="s">
        <v>965</v>
      </c>
      <c r="I13" s="210"/>
      <c r="J13" s="216"/>
      <c r="K13" s="216"/>
      <c r="L13" s="287"/>
    </row>
    <row r="14" spans="1:12" ht="114.75" x14ac:dyDescent="0.25">
      <c r="A14" s="283"/>
      <c r="B14" s="208" t="s">
        <v>966</v>
      </c>
      <c r="C14" s="209" t="s">
        <v>967</v>
      </c>
      <c r="D14" s="210" t="s">
        <v>968</v>
      </c>
      <c r="E14" s="210" t="s">
        <v>969</v>
      </c>
      <c r="F14" s="210" t="s">
        <v>970</v>
      </c>
      <c r="G14" s="210" t="s">
        <v>971</v>
      </c>
      <c r="H14" s="210" t="s">
        <v>972</v>
      </c>
      <c r="I14" s="210"/>
      <c r="J14" s="216"/>
      <c r="K14" s="216"/>
      <c r="L14" s="288"/>
    </row>
    <row r="15" spans="1:12" ht="138" customHeight="1" x14ac:dyDescent="0.25">
      <c r="A15" s="292" t="s">
        <v>973</v>
      </c>
      <c r="B15" s="234" t="s">
        <v>974</v>
      </c>
      <c r="C15" s="209" t="s">
        <v>975</v>
      </c>
      <c r="D15" s="210" t="s">
        <v>976</v>
      </c>
      <c r="E15" s="210" t="s">
        <v>977</v>
      </c>
      <c r="F15" s="210" t="s">
        <v>978</v>
      </c>
      <c r="G15" s="210" t="s">
        <v>979</v>
      </c>
      <c r="H15" s="210" t="s">
        <v>980</v>
      </c>
      <c r="I15" s="210"/>
      <c r="J15" s="216"/>
      <c r="K15" s="216"/>
      <c r="L15" s="120" t="str">
        <f t="shared" si="0"/>
        <v/>
      </c>
    </row>
    <row r="16" spans="1:12" ht="140.25" x14ac:dyDescent="0.25">
      <c r="A16" s="293"/>
      <c r="B16" s="208" t="s">
        <v>981</v>
      </c>
      <c r="C16" s="209" t="s">
        <v>982</v>
      </c>
      <c r="D16" s="210" t="s">
        <v>983</v>
      </c>
      <c r="E16" s="210" t="s">
        <v>984</v>
      </c>
      <c r="F16" s="210" t="s">
        <v>985</v>
      </c>
      <c r="G16" s="210" t="s">
        <v>986</v>
      </c>
      <c r="H16" s="210" t="s">
        <v>987</v>
      </c>
      <c r="I16" s="210"/>
      <c r="J16" s="216"/>
      <c r="K16" s="216"/>
      <c r="L16" s="120"/>
    </row>
    <row r="17" spans="1:12" ht="127.5" x14ac:dyDescent="0.25">
      <c r="A17" s="294"/>
      <c r="B17" s="208" t="s">
        <v>988</v>
      </c>
      <c r="C17" s="209" t="s">
        <v>989</v>
      </c>
      <c r="D17" s="210" t="s">
        <v>990</v>
      </c>
      <c r="E17" s="210" t="s">
        <v>991</v>
      </c>
      <c r="F17" s="210" t="s">
        <v>992</v>
      </c>
      <c r="G17" s="210" t="s">
        <v>993</v>
      </c>
      <c r="H17" s="210" t="s">
        <v>994</v>
      </c>
      <c r="I17" s="210"/>
      <c r="J17" s="216"/>
      <c r="K17" s="216"/>
      <c r="L17" s="120"/>
    </row>
    <row r="18" spans="1:12" ht="140.25" x14ac:dyDescent="0.25">
      <c r="A18" s="289" t="s">
        <v>995</v>
      </c>
      <c r="B18" s="208" t="s">
        <v>996</v>
      </c>
      <c r="C18" s="209" t="s">
        <v>997</v>
      </c>
      <c r="D18" s="210" t="s">
        <v>998</v>
      </c>
      <c r="E18" s="210" t="s">
        <v>999</v>
      </c>
      <c r="F18" s="210" t="s">
        <v>1000</v>
      </c>
      <c r="G18" s="210" t="s">
        <v>1001</v>
      </c>
      <c r="H18" s="210" t="s">
        <v>1002</v>
      </c>
      <c r="I18" s="210"/>
      <c r="J18" s="216"/>
      <c r="K18" s="216"/>
      <c r="L18" s="120"/>
    </row>
    <row r="19" spans="1:12" ht="191.25" x14ac:dyDescent="0.25">
      <c r="A19" s="290"/>
      <c r="B19" s="208" t="s">
        <v>1003</v>
      </c>
      <c r="C19" s="209" t="s">
        <v>1004</v>
      </c>
      <c r="D19" s="210" t="s">
        <v>1005</v>
      </c>
      <c r="E19" s="210" t="s">
        <v>1006</v>
      </c>
      <c r="F19" s="210" t="s">
        <v>1007</v>
      </c>
      <c r="G19" s="210" t="s">
        <v>1008</v>
      </c>
      <c r="H19" s="210" t="s">
        <v>1009</v>
      </c>
      <c r="I19" s="210"/>
      <c r="J19" s="216"/>
      <c r="K19" s="216"/>
      <c r="L19" s="120"/>
    </row>
    <row r="20" spans="1:12" ht="114.75" x14ac:dyDescent="0.25">
      <c r="A20" s="291"/>
      <c r="B20" s="208" t="s">
        <v>1010</v>
      </c>
      <c r="C20" s="209" t="s">
        <v>1011</v>
      </c>
      <c r="D20" s="210" t="s">
        <v>1012</v>
      </c>
      <c r="E20" s="210" t="s">
        <v>1013</v>
      </c>
      <c r="F20" s="210" t="s">
        <v>1014</v>
      </c>
      <c r="G20" s="210" t="s">
        <v>1015</v>
      </c>
      <c r="H20" s="210" t="s">
        <v>1016</v>
      </c>
      <c r="I20" s="210"/>
      <c r="J20" s="216"/>
      <c r="K20" s="216"/>
      <c r="L20" s="120"/>
    </row>
    <row r="21" spans="1:12" ht="120" x14ac:dyDescent="0.25">
      <c r="A21" s="292" t="s">
        <v>1017</v>
      </c>
      <c r="B21" s="208" t="s">
        <v>1018</v>
      </c>
      <c r="C21" s="209" t="s">
        <v>1019</v>
      </c>
      <c r="D21" s="210" t="s">
        <v>1020</v>
      </c>
      <c r="E21" s="210" t="s">
        <v>1021</v>
      </c>
      <c r="F21" s="210" t="s">
        <v>1022</v>
      </c>
      <c r="G21" s="210" t="s">
        <v>1023</v>
      </c>
      <c r="H21" s="210" t="s">
        <v>1024</v>
      </c>
      <c r="I21" s="210"/>
      <c r="J21" s="216"/>
      <c r="K21" s="216"/>
      <c r="L21" s="120"/>
    </row>
    <row r="22" spans="1:12" ht="140.25" x14ac:dyDescent="0.25">
      <c r="A22" s="293"/>
      <c r="B22" s="208" t="s">
        <v>1025</v>
      </c>
      <c r="C22" s="209" t="s">
        <v>1026</v>
      </c>
      <c r="D22" s="210" t="s">
        <v>1027</v>
      </c>
      <c r="E22" s="210" t="s">
        <v>1028</v>
      </c>
      <c r="F22" s="210" t="s">
        <v>1029</v>
      </c>
      <c r="G22" s="210" t="s">
        <v>1030</v>
      </c>
      <c r="H22" s="210" t="s">
        <v>1031</v>
      </c>
      <c r="I22" s="210"/>
      <c r="J22" s="216"/>
      <c r="K22" s="216"/>
      <c r="L22" s="120"/>
    </row>
    <row r="23" spans="1:12" ht="140.25" x14ac:dyDescent="0.25">
      <c r="A23" s="294"/>
      <c r="B23" s="208" t="s">
        <v>1032</v>
      </c>
      <c r="C23" s="209" t="s">
        <v>1033</v>
      </c>
      <c r="D23" s="210" t="s">
        <v>1034</v>
      </c>
      <c r="E23" s="210" t="s">
        <v>1035</v>
      </c>
      <c r="F23" s="210" t="s">
        <v>1036</v>
      </c>
      <c r="G23" s="210" t="s">
        <v>1037</v>
      </c>
      <c r="H23" s="210" t="s">
        <v>1038</v>
      </c>
      <c r="I23" s="210"/>
      <c r="J23" s="216"/>
      <c r="K23" s="216"/>
      <c r="L23" s="120"/>
    </row>
    <row r="24" spans="1:12" ht="165.75" x14ac:dyDescent="0.25">
      <c r="A24" s="295" t="s">
        <v>1039</v>
      </c>
      <c r="B24" s="208" t="s">
        <v>1040</v>
      </c>
      <c r="C24" s="209" t="s">
        <v>1041</v>
      </c>
      <c r="D24" s="210" t="s">
        <v>1042</v>
      </c>
      <c r="E24" s="210" t="s">
        <v>1043</v>
      </c>
      <c r="F24" s="210" t="s">
        <v>1044</v>
      </c>
      <c r="G24" s="210" t="s">
        <v>1045</v>
      </c>
      <c r="H24" s="210" t="s">
        <v>1046</v>
      </c>
      <c r="I24" s="210"/>
      <c r="J24" s="216"/>
      <c r="K24" s="216"/>
      <c r="L24" s="120"/>
    </row>
    <row r="25" spans="1:12" ht="191.25" x14ac:dyDescent="0.25">
      <c r="A25" s="296"/>
      <c r="B25" s="208" t="s">
        <v>1047</v>
      </c>
      <c r="C25" s="209" t="s">
        <v>1048</v>
      </c>
      <c r="D25" s="210" t="s">
        <v>1049</v>
      </c>
      <c r="E25" s="210" t="s">
        <v>1050</v>
      </c>
      <c r="F25" s="210" t="s">
        <v>1051</v>
      </c>
      <c r="G25" s="210" t="s">
        <v>1052</v>
      </c>
      <c r="H25" s="210" t="s">
        <v>1053</v>
      </c>
      <c r="I25" s="210"/>
      <c r="J25" s="216"/>
      <c r="K25" s="216"/>
      <c r="L25" s="120"/>
    </row>
    <row r="26" spans="1:12" ht="140.25" x14ac:dyDescent="0.25">
      <c r="A26" s="296"/>
      <c r="B26" s="208" t="s">
        <v>1054</v>
      </c>
      <c r="C26" s="209" t="s">
        <v>1055</v>
      </c>
      <c r="D26" s="210" t="s">
        <v>1056</v>
      </c>
      <c r="E26" s="210" t="s">
        <v>1057</v>
      </c>
      <c r="F26" s="210" t="s">
        <v>1058</v>
      </c>
      <c r="G26" s="210" t="s">
        <v>1059</v>
      </c>
      <c r="H26" s="210" t="s">
        <v>1060</v>
      </c>
      <c r="I26" s="210"/>
      <c r="J26" s="216"/>
      <c r="K26" s="216"/>
      <c r="L26" s="120" t="str">
        <f t="shared" si="0"/>
        <v/>
      </c>
    </row>
    <row r="27" spans="1:12" ht="17.25" x14ac:dyDescent="0.25">
      <c r="A27" s="297"/>
      <c r="B27" s="230"/>
      <c r="C27" s="231"/>
      <c r="D27" s="232"/>
      <c r="E27" s="232"/>
      <c r="F27" s="232"/>
      <c r="G27" s="232"/>
      <c r="H27" s="233"/>
      <c r="I27" s="210"/>
      <c r="J27" s="216"/>
      <c r="K27" s="216"/>
      <c r="L27" s="120"/>
    </row>
    <row r="28" spans="1:12" ht="17.25" x14ac:dyDescent="0.25">
      <c r="A28" s="284"/>
      <c r="B28" s="285"/>
      <c r="C28" s="285"/>
      <c r="D28" s="285"/>
      <c r="E28" s="285"/>
      <c r="F28" s="285"/>
      <c r="G28" s="285"/>
      <c r="H28" s="286"/>
      <c r="I28" s="245" t="s">
        <v>1061</v>
      </c>
      <c r="J28" s="245"/>
      <c r="K28" s="245"/>
      <c r="L28" s="120" t="str">
        <f>IFERROR(ROUND(AVERAGE(L14:L26),1),"")</f>
        <v/>
      </c>
    </row>
  </sheetData>
  <mergeCells count="19">
    <mergeCell ref="A24:A27"/>
    <mergeCell ref="A12:A14"/>
    <mergeCell ref="L12:L14"/>
    <mergeCell ref="A28:H28"/>
    <mergeCell ref="I28:K28"/>
    <mergeCell ref="A1:L1"/>
    <mergeCell ref="A2:A3"/>
    <mergeCell ref="B2:B3"/>
    <mergeCell ref="C2:C3"/>
    <mergeCell ref="D2:H2"/>
    <mergeCell ref="I2:I3"/>
    <mergeCell ref="J2:J3"/>
    <mergeCell ref="K2:K3"/>
    <mergeCell ref="L2:L3"/>
    <mergeCell ref="A6:A8"/>
    <mergeCell ref="A9:A11"/>
    <mergeCell ref="A15:A17"/>
    <mergeCell ref="A18:A20"/>
    <mergeCell ref="A21:A23"/>
  </mergeCells>
  <pageMargins left="0.7" right="0.7" top="0.75" bottom="0.75" header="0.3" footer="0.3"/>
  <pageSetup scale="65" fitToHeight="0" orientation="landscape" verticalDpi="0"/>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theme="5" tint="-0.499984740745262"/>
  </sheetPr>
  <dimension ref="A1:W12"/>
  <sheetViews>
    <sheetView showGridLines="0" view="pageBreakPreview" zoomScale="85" zoomScaleNormal="50" zoomScaleSheetLayoutView="85" zoomScalePageLayoutView="50" workbookViewId="0">
      <selection activeCell="B4" sqref="B4"/>
    </sheetView>
  </sheetViews>
  <sheetFormatPr defaultColWidth="9.140625" defaultRowHeight="17.25" x14ac:dyDescent="0.25"/>
  <cols>
    <col min="1" max="1" width="11.42578125" style="41" customWidth="1"/>
    <col min="2" max="2" width="16.140625" style="41" customWidth="1"/>
    <col min="3" max="3" width="13.85546875" style="41" customWidth="1"/>
    <col min="4" max="4" width="12.28515625" style="41" customWidth="1"/>
    <col min="5" max="5" width="14" style="41" customWidth="1"/>
    <col min="6" max="6" width="22.7109375" style="41" customWidth="1"/>
    <col min="7" max="7" width="24.85546875" style="41" customWidth="1"/>
    <col min="8" max="8" width="24.28515625" style="41" customWidth="1"/>
    <col min="9" max="9" width="17.140625" style="41" customWidth="1"/>
    <col min="10" max="11" width="9.140625" style="41"/>
    <col min="12" max="12" width="10.85546875" style="41" customWidth="1"/>
    <col min="13" max="19" width="9.140625" style="41"/>
    <col min="20" max="22" width="15.42578125" style="41" customWidth="1"/>
    <col min="23" max="16384" width="9.140625" style="41"/>
  </cols>
  <sheetData>
    <row r="1" spans="1:23" s="98" customFormat="1" ht="21" x14ac:dyDescent="0.25">
      <c r="A1" s="272" t="s">
        <v>1062</v>
      </c>
      <c r="B1" s="280"/>
      <c r="C1" s="280"/>
      <c r="D1" s="280"/>
      <c r="E1" s="280"/>
      <c r="F1" s="280"/>
      <c r="G1" s="280"/>
      <c r="H1" s="280"/>
      <c r="I1" s="280"/>
      <c r="J1" s="280"/>
      <c r="K1" s="280"/>
      <c r="L1" s="280"/>
    </row>
    <row r="2" spans="1:23" ht="15" customHeight="1" x14ac:dyDescent="0.25">
      <c r="A2" s="259" t="s">
        <v>1063</v>
      </c>
      <c r="B2" s="259" t="s">
        <v>1064</v>
      </c>
      <c r="C2" s="259" t="s">
        <v>1065</v>
      </c>
      <c r="D2" s="259" t="s">
        <v>1066</v>
      </c>
      <c r="E2" s="259"/>
      <c r="F2" s="259"/>
      <c r="G2" s="259"/>
      <c r="H2" s="259"/>
      <c r="I2" s="259" t="s">
        <v>1067</v>
      </c>
      <c r="J2" s="246" t="s">
        <v>1068</v>
      </c>
      <c r="K2" s="246" t="s">
        <v>1069</v>
      </c>
      <c r="L2" s="246" t="s">
        <v>1070</v>
      </c>
    </row>
    <row r="3" spans="1:23" x14ac:dyDescent="0.25">
      <c r="A3" s="259"/>
      <c r="B3" s="259"/>
      <c r="C3" s="259"/>
      <c r="D3" s="91" t="s">
        <v>1071</v>
      </c>
      <c r="E3" s="91" t="s">
        <v>1072</v>
      </c>
      <c r="F3" s="91" t="s">
        <v>1073</v>
      </c>
      <c r="G3" s="91" t="s">
        <v>1074</v>
      </c>
      <c r="H3" s="91" t="s">
        <v>1075</v>
      </c>
      <c r="I3" s="259"/>
      <c r="J3" s="246"/>
      <c r="K3" s="246"/>
      <c r="L3" s="246"/>
    </row>
    <row r="4" spans="1:23" s="46" customFormat="1" ht="103.5" x14ac:dyDescent="0.25">
      <c r="A4" s="299" t="s">
        <v>1076</v>
      </c>
      <c r="B4" s="198" t="s">
        <v>1077</v>
      </c>
      <c r="C4" s="29" t="s">
        <v>1078</v>
      </c>
      <c r="D4" s="29" t="s">
        <v>1079</v>
      </c>
      <c r="E4" s="29" t="s">
        <v>1080</v>
      </c>
      <c r="F4" s="29" t="s">
        <v>1081</v>
      </c>
      <c r="G4" s="29" t="s">
        <v>1082</v>
      </c>
      <c r="H4" s="29" t="s">
        <v>1083</v>
      </c>
      <c r="I4" s="29" t="s">
        <v>1084</v>
      </c>
      <c r="J4" s="54">
        <v>2</v>
      </c>
      <c r="K4" s="29"/>
      <c r="L4" s="281">
        <f>IFERROR(ROUND(AVERAGE(J4:J6),1),"")</f>
        <v>2.2999999999999998</v>
      </c>
    </row>
    <row r="5" spans="1:23" s="46" customFormat="1" ht="224.25" x14ac:dyDescent="0.25">
      <c r="A5" s="299"/>
      <c r="B5" s="198" t="s">
        <v>1085</v>
      </c>
      <c r="C5" s="29" t="s">
        <v>1086</v>
      </c>
      <c r="D5" s="22" t="s">
        <v>1087</v>
      </c>
      <c r="E5" s="22" t="s">
        <v>1088</v>
      </c>
      <c r="F5" s="22" t="s">
        <v>1089</v>
      </c>
      <c r="G5" s="22" t="s">
        <v>1090</v>
      </c>
      <c r="H5" s="22" t="s">
        <v>1091</v>
      </c>
      <c r="I5" s="29" t="s">
        <v>1092</v>
      </c>
      <c r="J5" s="54">
        <v>1</v>
      </c>
      <c r="K5" s="29"/>
      <c r="L5" s="268"/>
    </row>
    <row r="6" spans="1:23" s="46" customFormat="1" ht="207" x14ac:dyDescent="0.25">
      <c r="A6" s="299"/>
      <c r="B6" s="198" t="s">
        <v>1093</v>
      </c>
      <c r="C6" s="29" t="s">
        <v>1094</v>
      </c>
      <c r="D6" s="29" t="s">
        <v>1095</v>
      </c>
      <c r="E6" s="29" t="s">
        <v>1096</v>
      </c>
      <c r="F6" s="29" t="s">
        <v>1097</v>
      </c>
      <c r="G6" s="29" t="s">
        <v>1098</v>
      </c>
      <c r="H6" s="29" t="s">
        <v>1099</v>
      </c>
      <c r="I6" s="29" t="s">
        <v>1100</v>
      </c>
      <c r="J6" s="54">
        <v>4</v>
      </c>
      <c r="K6" s="29"/>
      <c r="L6" s="261"/>
    </row>
    <row r="7" spans="1:23" s="46" customFormat="1" ht="231" x14ac:dyDescent="0.25">
      <c r="A7" s="298" t="s">
        <v>1101</v>
      </c>
      <c r="B7" s="198" t="s">
        <v>1102</v>
      </c>
      <c r="C7" s="29" t="s">
        <v>1103</v>
      </c>
      <c r="D7" s="29" t="s">
        <v>1104</v>
      </c>
      <c r="E7" s="29" t="s">
        <v>1105</v>
      </c>
      <c r="F7" s="29" t="s">
        <v>1106</v>
      </c>
      <c r="G7" s="29" t="s">
        <v>1107</v>
      </c>
      <c r="H7" s="29" t="s">
        <v>1108</v>
      </c>
      <c r="I7" s="29" t="s">
        <v>1109</v>
      </c>
      <c r="J7" s="54">
        <v>3</v>
      </c>
      <c r="K7" s="29"/>
      <c r="L7" s="281">
        <f>IFERROR(ROUND(AVERAGE(J7:J9),1),"")</f>
        <v>3.3</v>
      </c>
    </row>
    <row r="8" spans="1:23" s="46" customFormat="1" ht="198" x14ac:dyDescent="0.25">
      <c r="A8" s="298"/>
      <c r="B8" s="198" t="s">
        <v>1110</v>
      </c>
      <c r="C8" s="29" t="s">
        <v>1111</v>
      </c>
      <c r="D8" s="29" t="s">
        <v>1112</v>
      </c>
      <c r="E8" s="29" t="s">
        <v>1113</v>
      </c>
      <c r="F8" s="29" t="s">
        <v>1114</v>
      </c>
      <c r="G8" s="29" t="s">
        <v>1115</v>
      </c>
      <c r="H8" s="29" t="s">
        <v>1116</v>
      </c>
      <c r="I8" s="29" t="s">
        <v>1117</v>
      </c>
      <c r="J8" s="54">
        <v>5</v>
      </c>
      <c r="K8" s="29"/>
      <c r="L8" s="270"/>
    </row>
    <row r="9" spans="1:23" s="46" customFormat="1" ht="241.5" x14ac:dyDescent="0.25">
      <c r="A9" s="298"/>
      <c r="B9" s="109" t="s">
        <v>1118</v>
      </c>
      <c r="C9" s="29" t="s">
        <v>1119</v>
      </c>
      <c r="D9" s="19" t="s">
        <v>1120</v>
      </c>
      <c r="E9" s="19" t="s">
        <v>1121</v>
      </c>
      <c r="F9" s="19" t="s">
        <v>1122</v>
      </c>
      <c r="G9" s="19" t="s">
        <v>1123</v>
      </c>
      <c r="H9" s="19" t="s">
        <v>1124</v>
      </c>
      <c r="I9" s="29" t="s">
        <v>1125</v>
      </c>
      <c r="J9" s="54">
        <v>2</v>
      </c>
      <c r="K9" s="29"/>
      <c r="L9" s="263"/>
    </row>
    <row r="10" spans="1:23" s="46" customFormat="1" x14ac:dyDescent="0.25">
      <c r="I10" s="245" t="s">
        <v>1126</v>
      </c>
      <c r="J10" s="245"/>
      <c r="K10" s="245"/>
      <c r="L10" s="122">
        <f>IFERROR(ROUND(AVERAGE(L4:L9),1),"")</f>
        <v>2.8</v>
      </c>
    </row>
    <row r="11" spans="1:23" s="46" customFormat="1" x14ac:dyDescent="0.25">
      <c r="A11" s="107"/>
      <c r="B11" s="107"/>
      <c r="C11" s="107"/>
      <c r="D11" s="107"/>
      <c r="E11" s="107"/>
      <c r="F11" s="107"/>
      <c r="G11" s="107"/>
      <c r="H11" s="107"/>
      <c r="I11" s="107"/>
      <c r="J11" s="107"/>
      <c r="K11" s="107"/>
      <c r="L11" s="107"/>
      <c r="M11" s="107"/>
      <c r="N11" s="107"/>
      <c r="O11" s="107"/>
      <c r="P11" s="107"/>
      <c r="Q11" s="107"/>
      <c r="R11" s="107"/>
      <c r="S11" s="107"/>
      <c r="T11" s="107"/>
      <c r="U11" s="107"/>
      <c r="V11" s="107"/>
      <c r="W11" s="107"/>
    </row>
    <row r="12" spans="1:23" s="46" customFormat="1" x14ac:dyDescent="0.25"/>
  </sheetData>
  <mergeCells count="14">
    <mergeCell ref="J2:J3"/>
    <mergeCell ref="K2:K3"/>
    <mergeCell ref="L2:L3"/>
    <mergeCell ref="A1:L1"/>
    <mergeCell ref="I10:K10"/>
    <mergeCell ref="L4:L6"/>
    <mergeCell ref="L7:L9"/>
    <mergeCell ref="D2:H2"/>
    <mergeCell ref="I2:I3"/>
    <mergeCell ref="A7:A9"/>
    <mergeCell ref="A4:A6"/>
    <mergeCell ref="A2:A3"/>
    <mergeCell ref="B2:B3"/>
    <mergeCell ref="C2:C3"/>
  </mergeCells>
  <dataValidations count="1">
    <dataValidation type="list" allowBlank="1" showInputMessage="1" showErrorMessage="1" errorTitle="Note de consensus" error="Sélectionnez la NOTE appropriée dans le menu déroulant" sqref="J4:J9">
      <formula1>scores</formula1>
    </dataValidation>
  </dataValidations>
  <pageMargins left="0.25" right="0.15" top="0.35" bottom="0.45" header="0.3" footer="0.3"/>
  <pageSetup paperSize="9" scale="77" orientation="landscape" r:id="rId1"/>
  <headerFooter>
    <oddFooter>&amp;R&amp;9&amp;"Andalus"Page &amp;P / &amp;N</oddFooter>
  </headerFooter>
  <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A6"/>
  <sheetViews>
    <sheetView workbookViewId="0">
      <selection activeCell="A4" sqref="A4"/>
    </sheetView>
  </sheetViews>
  <sheetFormatPr defaultColWidth="0" defaultRowHeight="15" zeroHeight="1" x14ac:dyDescent="0.25"/>
  <cols>
    <col min="1" max="1" width="9.140625" customWidth="1"/>
    <col min="2" max="16384" width="9.140625" hidden="1"/>
  </cols>
  <sheetData>
    <row r="1" spans="1:1" ht="17.25" x14ac:dyDescent="0.25">
      <c r="A1" s="33">
        <v>1</v>
      </c>
    </row>
    <row r="2" spans="1:1" ht="17.25" x14ac:dyDescent="0.25">
      <c r="A2" s="33">
        <v>2</v>
      </c>
    </row>
    <row r="3" spans="1:1" ht="17.25" x14ac:dyDescent="0.25">
      <c r="A3" s="33">
        <v>3</v>
      </c>
    </row>
    <row r="4" spans="1:1" ht="17.25" x14ac:dyDescent="0.25">
      <c r="A4" s="33">
        <v>4</v>
      </c>
    </row>
    <row r="5" spans="1:1" ht="17.25" x14ac:dyDescent="0.25">
      <c r="A5" s="33">
        <v>5</v>
      </c>
    </row>
    <row r="6" spans="1:1" hidden="1" x14ac:dyDescent="0.25"/>
  </sheetData>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B97"/>
  <sheetViews>
    <sheetView showGridLines="0" topLeftCell="A82" workbookViewId="0">
      <selection activeCellId="10" sqref="A93:B93 A86:B86 A78:B78 A70:B70 A62:B62 A54:B54 A44:B44 A37:B37 A26:B26 A9:B9 A1:B1"/>
    </sheetView>
  </sheetViews>
  <sheetFormatPr defaultColWidth="9.140625" defaultRowHeight="17.25" x14ac:dyDescent="0.25"/>
  <cols>
    <col min="1" max="1" width="28.42578125" style="41" customWidth="1"/>
    <col min="2" max="16384" width="9.140625" style="34"/>
  </cols>
  <sheetData>
    <row r="1" spans="1:2" x14ac:dyDescent="0.25">
      <c r="A1" s="300" t="s">
        <v>1380</v>
      </c>
      <c r="B1" s="301"/>
    </row>
    <row r="2" spans="1:2" x14ac:dyDescent="0.25">
      <c r="A2" s="59" t="s">
        <v>1381</v>
      </c>
      <c r="B2" s="79" t="s">
        <v>1382</v>
      </c>
    </row>
    <row r="3" spans="1:2" x14ac:dyDescent="0.25">
      <c r="A3" s="32" t="e">
        <f>'[2]Governance &amp; Leadership'!A4</f>
        <v>#REF!</v>
      </c>
      <c r="B3" s="33" t="e">
        <f>'[2]Governance &amp; Leadership'!L4</f>
        <v>#REF!</v>
      </c>
    </row>
    <row r="4" spans="1:2" x14ac:dyDescent="0.25">
      <c r="A4" s="32" t="e">
        <f>'[2]Governance &amp; Leadership'!A7</f>
        <v>#REF!</v>
      </c>
      <c r="B4" s="33" t="e">
        <f>'[2]Governance &amp; Leadership'!L7</f>
        <v>#REF!</v>
      </c>
    </row>
    <row r="5" spans="1:2" x14ac:dyDescent="0.25">
      <c r="A5" s="32" t="e">
        <f>'[2]Governance &amp; Leadership'!A9</f>
        <v>#REF!</v>
      </c>
      <c r="B5" s="33" t="e">
        <f>'[2]Governance &amp; Leadership'!L9</f>
        <v>#REF!</v>
      </c>
    </row>
    <row r="6" spans="1:2" x14ac:dyDescent="0.25">
      <c r="A6" s="32" t="e">
        <f>'[2]Governance &amp; Leadership'!A11</f>
        <v>#REF!</v>
      </c>
      <c r="B6" s="33" t="e">
        <f>'[2]Governance &amp; Leadership'!L11</f>
        <v>#REF!</v>
      </c>
    </row>
    <row r="7" spans="1:2" x14ac:dyDescent="0.25">
      <c r="A7" s="32" t="e">
        <f>'[2]Governance &amp; Leadership'!I12</f>
        <v>#REF!</v>
      </c>
      <c r="B7" s="33" t="e">
        <f>'[2]Governance &amp; Leadership'!L12</f>
        <v>#REF!</v>
      </c>
    </row>
    <row r="9" spans="1:2" x14ac:dyDescent="0.25">
      <c r="A9" s="300" t="s">
        <v>1383</v>
      </c>
      <c r="B9" s="301"/>
    </row>
    <row r="10" spans="1:2" x14ac:dyDescent="0.25">
      <c r="A10" s="59" t="s">
        <v>1384</v>
      </c>
      <c r="B10" s="79" t="s">
        <v>1385</v>
      </c>
    </row>
    <row r="11" spans="1:2" x14ac:dyDescent="0.25">
      <c r="A11" s="32" t="e">
        <f>'[3]Finance Ops &amp; Admn'!A4</f>
        <v>#REF!</v>
      </c>
      <c r="B11" s="33" t="e">
        <f>'[3]Finance Ops &amp; Admn'!L4</f>
        <v>#REF!</v>
      </c>
    </row>
    <row r="12" spans="1:2" x14ac:dyDescent="0.25">
      <c r="A12" s="32" t="e">
        <f>'[3]Finance Ops &amp; Admn'!A5</f>
        <v>#REF!</v>
      </c>
      <c r="B12" s="33" t="e">
        <f>'[3]Finance Ops &amp; Admn'!L5</f>
        <v>#REF!</v>
      </c>
    </row>
    <row r="13" spans="1:2" x14ac:dyDescent="0.25">
      <c r="A13" s="32" t="e">
        <f>'[3]Finance Ops &amp; Admn'!A6</f>
        <v>#REF!</v>
      </c>
      <c r="B13" s="33" t="e">
        <f>'[3]Finance Ops &amp; Admn'!L6</f>
        <v>#REF!</v>
      </c>
    </row>
    <row r="14" spans="1:2" x14ac:dyDescent="0.25">
      <c r="A14" s="32" t="e">
        <f>'[3]Finance Ops &amp; Admn'!A7</f>
        <v>#REF!</v>
      </c>
      <c r="B14" s="33" t="e">
        <f>'[3]Finance Ops &amp; Admn'!L7</f>
        <v>#REF!</v>
      </c>
    </row>
    <row r="15" spans="1:2" x14ac:dyDescent="0.25">
      <c r="A15" s="32" t="e">
        <f>'[3]Finance Ops &amp; Admn'!A8</f>
        <v>#REF!</v>
      </c>
      <c r="B15" s="33" t="e">
        <f>'[3]Finance Ops &amp; Admn'!L8</f>
        <v>#REF!</v>
      </c>
    </row>
    <row r="16" spans="1:2" x14ac:dyDescent="0.25">
      <c r="A16" s="32" t="e">
        <f>'[3]Finance Ops &amp; Admn'!A9</f>
        <v>#REF!</v>
      </c>
      <c r="B16" s="33" t="e">
        <f>'[3]Finance Ops &amp; Admn'!L9</f>
        <v>#REF!</v>
      </c>
    </row>
    <row r="17" spans="1:2" x14ac:dyDescent="0.25">
      <c r="A17" s="32" t="e">
        <f>'[3]Finance Ops &amp; Admn'!A10</f>
        <v>#REF!</v>
      </c>
      <c r="B17" s="33" t="e">
        <f>'[3]Finance Ops &amp; Admn'!L10</f>
        <v>#REF!</v>
      </c>
    </row>
    <row r="18" spans="1:2" x14ac:dyDescent="0.25">
      <c r="A18" s="32" t="e">
        <f>'[3]Finance Ops &amp; Admn'!A11</f>
        <v>#REF!</v>
      </c>
      <c r="B18" s="33" t="e">
        <f>'[3]Finance Ops &amp; Admn'!L11</f>
        <v>#REF!</v>
      </c>
    </row>
    <row r="19" spans="1:2" x14ac:dyDescent="0.25">
      <c r="A19" s="32" t="e">
        <f>'[3]Finance Ops &amp; Admn'!A12</f>
        <v>#REF!</v>
      </c>
      <c r="B19" s="33" t="e">
        <f>'[3]Finance Ops &amp; Admn'!L12</f>
        <v>#REF!</v>
      </c>
    </row>
    <row r="20" spans="1:2" x14ac:dyDescent="0.25">
      <c r="A20" s="32" t="e">
        <f>'[3]Finance Ops &amp; Admn'!A13</f>
        <v>#REF!</v>
      </c>
      <c r="B20" s="33" t="e">
        <f>'[3]Finance Ops &amp; Admn'!L13</f>
        <v>#REF!</v>
      </c>
    </row>
    <row r="21" spans="1:2" x14ac:dyDescent="0.25">
      <c r="A21" s="32" t="e">
        <f>'[3]Finance Ops &amp; Admn'!A14</f>
        <v>#REF!</v>
      </c>
      <c r="B21" s="33" t="e">
        <f>'[3]Finance Ops &amp; Admn'!L14</f>
        <v>#REF!</v>
      </c>
    </row>
    <row r="22" spans="1:2" x14ac:dyDescent="0.25">
      <c r="A22" s="32" t="e">
        <f>'[3]Finance Ops &amp; Admn'!A15</f>
        <v>#REF!</v>
      </c>
      <c r="B22" s="33" t="e">
        <f>'[3]Finance Ops &amp; Admn'!L15</f>
        <v>#REF!</v>
      </c>
    </row>
    <row r="23" spans="1:2" x14ac:dyDescent="0.25">
      <c r="A23" s="32" t="e">
        <f>'[3]Finance Ops &amp; Admn'!A16</f>
        <v>#REF!</v>
      </c>
      <c r="B23" s="33" t="e">
        <f>'[3]Finance Ops &amp; Admn'!L16</f>
        <v>#REF!</v>
      </c>
    </row>
    <row r="24" spans="1:2" x14ac:dyDescent="0.25">
      <c r="A24" s="32" t="e">
        <f>'[3]Finance Ops &amp; Admn'!I17</f>
        <v>#REF!</v>
      </c>
      <c r="B24" s="33" t="e">
        <f>'[3]Finance Ops &amp; Admn'!L17</f>
        <v>#REF!</v>
      </c>
    </row>
    <row r="26" spans="1:2" x14ac:dyDescent="0.25">
      <c r="A26" s="300" t="s">
        <v>1386</v>
      </c>
      <c r="B26" s="301"/>
    </row>
    <row r="27" spans="1:2" x14ac:dyDescent="0.25">
      <c r="A27" s="59" t="s">
        <v>1387</v>
      </c>
      <c r="B27" s="79" t="s">
        <v>1388</v>
      </c>
    </row>
    <row r="28" spans="1:2" x14ac:dyDescent="0.25">
      <c r="A28" s="32" t="e">
        <f>'[4]Gouvernance et leadership'!A4</f>
        <v>#REF!</v>
      </c>
      <c r="B28" s="33" t="e">
        <f>'[4]Gouvernance et leadership'!L4</f>
        <v>#REF!</v>
      </c>
    </row>
    <row r="29" spans="1:2" x14ac:dyDescent="0.25">
      <c r="A29" s="32" t="e">
        <f>'[4]Gouvernance et leadership'!A5</f>
        <v>#REF!</v>
      </c>
      <c r="B29" s="33" t="e">
        <f>'[4]Gouvernance et leadership'!L5</f>
        <v>#REF!</v>
      </c>
    </row>
    <row r="30" spans="1:2" x14ac:dyDescent="0.25">
      <c r="A30" s="32" t="e">
        <f>'[4]Gouvernance et leadership'!A7</f>
        <v>#REF!</v>
      </c>
      <c r="B30" s="33" t="e">
        <f>'[4]Gouvernance et leadership'!L7</f>
        <v>#REF!</v>
      </c>
    </row>
    <row r="31" spans="1:2" x14ac:dyDescent="0.25">
      <c r="A31" s="32" t="e">
        <f>'[4]Gouvernance et leadership'!A8</f>
        <v>#REF!</v>
      </c>
      <c r="B31" s="33" t="e">
        <f>'[4]Gouvernance et leadership'!L8</f>
        <v>#REF!</v>
      </c>
    </row>
    <row r="32" spans="1:2" x14ac:dyDescent="0.25">
      <c r="A32" s="32" t="e">
        <f>'[4]Gouvernance et leadership'!A9</f>
        <v>#REF!</v>
      </c>
      <c r="B32" s="33" t="e">
        <f>'[4]Gouvernance et leadership'!L9</f>
        <v>#REF!</v>
      </c>
    </row>
    <row r="33" spans="1:2" x14ac:dyDescent="0.25">
      <c r="A33" s="32" t="e">
        <f>'[4]Gouvernance et leadership'!A10</f>
        <v>#REF!</v>
      </c>
      <c r="B33" s="33" t="e">
        <f>'[4]Gouvernance et leadership'!L10</f>
        <v>#REF!</v>
      </c>
    </row>
    <row r="34" spans="1:2" x14ac:dyDescent="0.25">
      <c r="A34" s="32" t="e">
        <f>'[4]Gouvernance et leadership'!A11</f>
        <v>#REF!</v>
      </c>
      <c r="B34" s="33" t="e">
        <f>'[4]Gouvernance et leadership'!L11</f>
        <v>#REF!</v>
      </c>
    </row>
    <row r="35" spans="1:2" x14ac:dyDescent="0.25">
      <c r="A35" s="32" t="e">
        <f>'[4]Gouvernance et leadership'!I12</f>
        <v>#REF!</v>
      </c>
      <c r="B35" s="33" t="e">
        <f>'[4]Gouvernance et leadership'!L12</f>
        <v>#REF!</v>
      </c>
    </row>
    <row r="37" spans="1:2" x14ac:dyDescent="0.25">
      <c r="A37" s="300" t="s">
        <v>1389</v>
      </c>
      <c r="B37" s="301"/>
    </row>
    <row r="38" spans="1:2" x14ac:dyDescent="0.25">
      <c r="A38" s="59" t="s">
        <v>1390</v>
      </c>
      <c r="B38" s="79" t="s">
        <v>1391</v>
      </c>
    </row>
    <row r="39" spans="1:2" x14ac:dyDescent="0.25">
      <c r="A39" s="32" t="e">
        <f>'[5]Charts Data'!A4</f>
        <v>#REF!</v>
      </c>
      <c r="B39" s="33" t="e">
        <f>'[5]Charts Data'!L4</f>
        <v>#REF!</v>
      </c>
    </row>
    <row r="40" spans="1:2" x14ac:dyDescent="0.25">
      <c r="A40" s="32" t="e">
        <f>'[5]Charts Data'!A6</f>
        <v>#REF!</v>
      </c>
      <c r="B40" s="33" t="e">
        <f>'[5]Charts Data'!L6</f>
        <v>#REF!</v>
      </c>
    </row>
    <row r="41" spans="1:2" x14ac:dyDescent="0.25">
      <c r="A41" s="32" t="e">
        <f>'[5]Charts Data'!A8</f>
        <v>#REF!</v>
      </c>
      <c r="B41" s="33" t="e">
        <f>'[5]Charts Data'!L8</f>
        <v>#REF!</v>
      </c>
    </row>
    <row r="42" spans="1:2" x14ac:dyDescent="0.25">
      <c r="A42" s="32" t="e">
        <f>'[5]Charts Data'!I10</f>
        <v>#REF!</v>
      </c>
      <c r="B42" s="33" t="e">
        <f>'[5]Charts Data'!L10</f>
        <v>#REF!</v>
      </c>
    </row>
    <row r="44" spans="1:2" x14ac:dyDescent="0.25">
      <c r="A44" s="300" t="s">
        <v>1392</v>
      </c>
      <c r="B44" s="301"/>
    </row>
    <row r="45" spans="1:2" x14ac:dyDescent="0.25">
      <c r="A45" s="59" t="s">
        <v>1393</v>
      </c>
      <c r="B45" s="79" t="s">
        <v>1394</v>
      </c>
    </row>
    <row r="46" spans="1:2" x14ac:dyDescent="0.25">
      <c r="A46" s="32" t="e">
        <f>'[6]Charts Data'!A4</f>
        <v>#REF!</v>
      </c>
      <c r="B46" s="53" t="e">
        <f>'[6]Charts Data'!L4</f>
        <v>#REF!</v>
      </c>
    </row>
    <row r="47" spans="1:2" x14ac:dyDescent="0.25">
      <c r="A47" s="32" t="e">
        <f>'[6]Charts Data'!A7</f>
        <v>#REF!</v>
      </c>
      <c r="B47" s="53" t="e">
        <f>'[6]Charts Data'!L7</f>
        <v>#REF!</v>
      </c>
    </row>
    <row r="48" spans="1:2" x14ac:dyDescent="0.25">
      <c r="A48" s="32" t="e">
        <f>'[6]Charts Data'!A9</f>
        <v>#REF!</v>
      </c>
      <c r="B48" s="53" t="e">
        <f>'[6]Charts Data'!L9</f>
        <v>#REF!</v>
      </c>
    </row>
    <row r="49" spans="1:2" x14ac:dyDescent="0.25">
      <c r="A49" s="32" t="e">
        <f>'[6]Charts Data'!A11</f>
        <v>#REF!</v>
      </c>
      <c r="B49" s="53" t="e">
        <f>'[6]Charts Data'!L11</f>
        <v>#REF!</v>
      </c>
    </row>
    <row r="50" spans="1:2" x14ac:dyDescent="0.25">
      <c r="A50" s="32" t="e">
        <f>'[6]Charts Data'!A14</f>
        <v>#REF!</v>
      </c>
      <c r="B50" s="53" t="e">
        <f>'[6]Charts Data'!L14</f>
        <v>#REF!</v>
      </c>
    </row>
    <row r="51" spans="1:2" x14ac:dyDescent="0.25">
      <c r="A51" s="32" t="e">
        <f>'[6]Charts Data'!A15</f>
        <v>#REF!</v>
      </c>
      <c r="B51" s="53" t="e">
        <f>'[6]Charts Data'!L15</f>
        <v>#REF!</v>
      </c>
    </row>
    <row r="52" spans="1:2" x14ac:dyDescent="0.25">
      <c r="A52" s="32" t="e">
        <f>'[6]Charts Data'!I16</f>
        <v>#REF!</v>
      </c>
      <c r="B52" s="53" t="e">
        <f>'[6]Charts Data'!L16</f>
        <v>#REF!</v>
      </c>
    </row>
    <row r="54" spans="1:2" x14ac:dyDescent="0.25">
      <c r="A54" s="300" t="s">
        <v>1395</v>
      </c>
      <c r="B54" s="301"/>
    </row>
    <row r="55" spans="1:2" x14ac:dyDescent="0.25">
      <c r="A55" s="59" t="s">
        <v>1396</v>
      </c>
      <c r="B55" s="79" t="s">
        <v>1397</v>
      </c>
    </row>
    <row r="56" spans="1:2" x14ac:dyDescent="0.25">
      <c r="A56" s="32" t="e">
        <f>'[7]Gestion des programmes'!A4</f>
        <v>#REF!</v>
      </c>
      <c r="B56" s="53" t="e">
        <f>'[7]Gestion des programmes'!L4</f>
        <v>#REF!</v>
      </c>
    </row>
    <row r="57" spans="1:2" x14ac:dyDescent="0.25">
      <c r="A57" s="32" t="e">
        <f>'[7]Gestion des programmes'!A5</f>
        <v>#REF!</v>
      </c>
      <c r="B57" s="53" t="e">
        <f>'[7]Gestion des programmes'!L5</f>
        <v>#REF!</v>
      </c>
    </row>
    <row r="58" spans="1:2" x14ac:dyDescent="0.25">
      <c r="A58" s="32" t="e">
        <f>'[7]Gestion des programmes'!A7</f>
        <v>#REF!</v>
      </c>
      <c r="B58" s="53" t="e">
        <f>'[7]Gestion des programmes'!L7</f>
        <v>#REF!</v>
      </c>
    </row>
    <row r="59" spans="1:2" x14ac:dyDescent="0.25">
      <c r="A59" s="32" t="e">
        <f>'[7]Gestion des programmes'!A8</f>
        <v>#REF!</v>
      </c>
      <c r="B59" s="53" t="e">
        <f>'[7]Gestion des programmes'!L8</f>
        <v>#REF!</v>
      </c>
    </row>
    <row r="60" spans="1:2" x14ac:dyDescent="0.25">
      <c r="A60" s="32" t="e">
        <f>'[7]Gestion des programmes'!I9</f>
        <v>#REF!</v>
      </c>
      <c r="B60" s="53" t="e">
        <f>'[7]Gestion des programmes'!L9</f>
        <v>#REF!</v>
      </c>
    </row>
    <row r="62" spans="1:2" x14ac:dyDescent="0.25">
      <c r="A62" s="300" t="s">
        <v>1398</v>
      </c>
      <c r="B62" s="301"/>
    </row>
    <row r="63" spans="1:2" x14ac:dyDescent="0.25">
      <c r="A63" s="59" t="s">
        <v>1399</v>
      </c>
      <c r="B63" s="79" t="s">
        <v>1400</v>
      </c>
    </row>
    <row r="64" spans="1:2" x14ac:dyDescent="0.25">
      <c r="A64" s="32" t="str">
        <f>Communications!A4</f>
        <v>Stratégie et plan de communication</v>
      </c>
      <c r="B64" s="53">
        <f>Communications!L4</f>
        <v>2</v>
      </c>
    </row>
    <row r="65" spans="1:2" ht="34.5" x14ac:dyDescent="0.25">
      <c r="A65" s="32" t="str">
        <f>Communications!A5</f>
        <v>Plan de gestion de la marque et de marketing</v>
      </c>
      <c r="B65" s="53">
        <f>Communications!L5</f>
        <v>1</v>
      </c>
    </row>
    <row r="66" spans="1:2" x14ac:dyDescent="0.25">
      <c r="A66" s="32" t="str">
        <f>Communications!A6</f>
        <v>Capacité de communication</v>
      </c>
      <c r="B66" s="53">
        <f>Communications!L6</f>
        <v>3</v>
      </c>
    </row>
    <row r="67" spans="1:2" x14ac:dyDescent="0.25">
      <c r="A67" s="32" t="str">
        <f>Communications!A7</f>
        <v>Communications internes et externes</v>
      </c>
      <c r="B67" s="53">
        <f>Communications!L7</f>
        <v>1.5</v>
      </c>
    </row>
    <row r="68" spans="1:2" x14ac:dyDescent="0.25">
      <c r="A68" s="32" t="str">
        <f>Communications!I9</f>
        <v>Note générale pour la catégorie</v>
      </c>
      <c r="B68" s="53">
        <f>Communications!L9</f>
        <v>1.9</v>
      </c>
    </row>
    <row r="70" spans="1:2" x14ac:dyDescent="0.25">
      <c r="A70" s="300" t="s">
        <v>1401</v>
      </c>
      <c r="B70" s="301"/>
    </row>
    <row r="71" spans="1:2" x14ac:dyDescent="0.25">
      <c r="A71" s="59" t="s">
        <v>1402</v>
      </c>
      <c r="B71" s="79" t="s">
        <v>1403</v>
      </c>
    </row>
    <row r="72" spans="1:2" x14ac:dyDescent="0.25">
      <c r="A72" s="32" t="e">
        <f>[8]Subventions!A4</f>
        <v>#REF!</v>
      </c>
      <c r="B72" s="53" t="e">
        <f>[8]Subventions!L4</f>
        <v>#REF!</v>
      </c>
    </row>
    <row r="73" spans="1:2" x14ac:dyDescent="0.25">
      <c r="A73" s="32" t="e">
        <f>[8]Subventions!A5</f>
        <v>#REF!</v>
      </c>
      <c r="B73" s="53" t="e">
        <f>[8]Subventions!L5</f>
        <v>#REF!</v>
      </c>
    </row>
    <row r="74" spans="1:2" x14ac:dyDescent="0.25">
      <c r="A74" s="32" t="e">
        <f>[8]Subventions!A7</f>
        <v>#REF!</v>
      </c>
      <c r="B74" s="53" t="e">
        <f>[8]Subventions!L7</f>
        <v>#REF!</v>
      </c>
    </row>
    <row r="75" spans="1:2" x14ac:dyDescent="0.25">
      <c r="A75" s="32" t="e">
        <f>[8]Subventions!I10</f>
        <v>#REF!</v>
      </c>
      <c r="B75" s="53" t="e">
        <f>[8]Subventions!L10</f>
        <v>#REF!</v>
      </c>
    </row>
    <row r="78" spans="1:2" x14ac:dyDescent="0.25">
      <c r="A78" s="300" t="s">
        <v>1404</v>
      </c>
      <c r="B78" s="301"/>
    </row>
    <row r="79" spans="1:2" x14ac:dyDescent="0.25">
      <c r="A79" s="59" t="s">
        <v>1405</v>
      </c>
      <c r="B79" s="79" t="s">
        <v>1406</v>
      </c>
    </row>
    <row r="80" spans="1:2" x14ac:dyDescent="0.25">
      <c r="A80" s="32" t="e">
        <f>'[9]Fourniture des services'!A4</f>
        <v>#REF!</v>
      </c>
      <c r="B80" s="53" t="e">
        <f>'[9]Fourniture des services'!L4</f>
        <v>#REF!</v>
      </c>
    </row>
    <row r="81" spans="1:2" x14ac:dyDescent="0.25">
      <c r="A81" s="32" t="e">
        <f>'[9]Fourniture des services'!A5</f>
        <v>#REF!</v>
      </c>
      <c r="B81" s="53" t="e">
        <f>'[9]Fourniture des services'!L5</f>
        <v>#REF!</v>
      </c>
    </row>
    <row r="82" spans="1:2" x14ac:dyDescent="0.25">
      <c r="A82" s="32" t="e">
        <f>'[9]Fourniture des services'!A6</f>
        <v>#REF!</v>
      </c>
      <c r="B82" s="53" t="e">
        <f>'[9]Fourniture des services'!L6</f>
        <v>#REF!</v>
      </c>
    </row>
    <row r="83" spans="1:2" x14ac:dyDescent="0.25">
      <c r="A83" s="32" t="e">
        <f>'[9]Fourniture des services'!A7</f>
        <v>#REF!</v>
      </c>
      <c r="B83" s="53" t="e">
        <f>'[9]Fourniture des services'!L7</f>
        <v>#REF!</v>
      </c>
    </row>
    <row r="84" spans="1:2" x14ac:dyDescent="0.25">
      <c r="A84" s="32" t="e">
        <f>'[9]Fourniture des services'!I10</f>
        <v>#REF!</v>
      </c>
      <c r="B84" s="53" t="e">
        <f>'[9]Fourniture des services'!L10</f>
        <v>#REF!</v>
      </c>
    </row>
    <row r="86" spans="1:2" x14ac:dyDescent="0.25">
      <c r="A86" s="300" t="s">
        <v>1407</v>
      </c>
      <c r="B86" s="301"/>
    </row>
    <row r="87" spans="1:2" x14ac:dyDescent="0.25">
      <c r="A87" s="59" t="s">
        <v>1408</v>
      </c>
      <c r="B87" s="79" t="s">
        <v>1409</v>
      </c>
    </row>
    <row r="88" spans="1:2" x14ac:dyDescent="0.25">
      <c r="A88" s="32" t="e">
        <f>'[10]Coordination et collab.'!A4</f>
        <v>#REF!</v>
      </c>
      <c r="B88" s="53" t="e">
        <f>'[10]Coordination et collab.'!L4</f>
        <v>#REF!</v>
      </c>
    </row>
    <row r="89" spans="1:2" x14ac:dyDescent="0.25">
      <c r="A89" s="32" t="e">
        <f>'[10]Coordination et collab.'!A5</f>
        <v>#REF!</v>
      </c>
      <c r="B89" s="53" t="e">
        <f>'[10]Coordination et collab.'!L5</f>
        <v>#REF!</v>
      </c>
    </row>
    <row r="90" spans="1:2" x14ac:dyDescent="0.25">
      <c r="A90" s="32" t="e">
        <f>'[10]Coordination et collab.'!A6</f>
        <v>#REF!</v>
      </c>
      <c r="B90" s="53" t="e">
        <f>'[10]Coordination et collab.'!L6</f>
        <v>#REF!</v>
      </c>
    </row>
    <row r="91" spans="1:2" x14ac:dyDescent="0.25">
      <c r="A91" s="32" t="e">
        <f>'[10]Coordination et collab.'!I7</f>
        <v>#REF!</v>
      </c>
      <c r="B91" s="53" t="e">
        <f>'[10]Coordination et collab.'!L7</f>
        <v>#REF!</v>
      </c>
    </row>
    <row r="93" spans="1:2" x14ac:dyDescent="0.25">
      <c r="A93" s="300" t="s">
        <v>1410</v>
      </c>
      <c r="B93" s="301"/>
    </row>
    <row r="94" spans="1:2" x14ac:dyDescent="0.25">
      <c r="A94" s="59" t="s">
        <v>1411</v>
      </c>
      <c r="B94" s="79" t="s">
        <v>1412</v>
      </c>
    </row>
    <row r="95" spans="1:2" x14ac:dyDescent="0.25">
      <c r="A95" s="32" t="e">
        <f>'[11]Plaidoyer, réseautage'!A4</f>
        <v>#REF!</v>
      </c>
      <c r="B95" s="53" t="e">
        <f>'[11]Plaidoyer, réseautage'!L4</f>
        <v>#REF!</v>
      </c>
    </row>
    <row r="96" spans="1:2" x14ac:dyDescent="0.25">
      <c r="A96" s="32" t="e">
        <f>'[11]Plaidoyer, réseautage'!A7</f>
        <v>#REF!</v>
      </c>
      <c r="B96" s="53" t="e">
        <f>'[11]Plaidoyer, réseautage'!L7</f>
        <v>#REF!</v>
      </c>
    </row>
    <row r="97" spans="1:2" x14ac:dyDescent="0.25">
      <c r="A97" s="32" t="e">
        <f>'[11]Plaidoyer, réseautage'!I10</f>
        <v>#REF!</v>
      </c>
      <c r="B97" s="53" t="e">
        <f>'[11]Plaidoyer, réseautage'!L10</f>
        <v>#REF!</v>
      </c>
    </row>
  </sheetData>
  <mergeCells count="11">
    <mergeCell ref="A54:B54"/>
    <mergeCell ref="A1:B1"/>
    <mergeCell ref="A9:B9"/>
    <mergeCell ref="A26:B26"/>
    <mergeCell ref="A37:B37"/>
    <mergeCell ref="A44:B44"/>
    <mergeCell ref="A62:B62"/>
    <mergeCell ref="A70:B70"/>
    <mergeCell ref="A78:B78"/>
    <mergeCell ref="A86:B86"/>
    <mergeCell ref="A93:B93"/>
  </mergeCell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D24"/>
  <sheetViews>
    <sheetView showGridLines="0" view="pageBreakPreview" zoomScaleSheetLayoutView="100" workbookViewId="0">
      <selection activeCell="B24" sqref="B24"/>
    </sheetView>
  </sheetViews>
  <sheetFormatPr defaultColWidth="9.140625" defaultRowHeight="17.25" x14ac:dyDescent="0.25"/>
  <cols>
    <col min="1" max="1" width="28" style="41" customWidth="1"/>
    <col min="2" max="2" width="13" style="48" customWidth="1"/>
    <col min="3" max="4" width="13" style="41" customWidth="1"/>
    <col min="5" max="10" width="9.140625" style="41"/>
    <col min="11" max="13" width="4.7109375" style="41" customWidth="1"/>
    <col min="14" max="16384" width="9.140625" style="41"/>
  </cols>
  <sheetData>
    <row r="1" spans="1:2" ht="49.5" x14ac:dyDescent="0.25">
      <c r="A1" s="111" t="s">
        <v>1127</v>
      </c>
      <c r="B1" s="112" t="s">
        <v>1128</v>
      </c>
    </row>
    <row r="2" spans="1:2" x14ac:dyDescent="0.25">
      <c r="A2" s="39" t="s">
        <v>1129</v>
      </c>
      <c r="B2" s="114">
        <f>IF('Gouvernance et leadership'!L12=0,"",'Gouvernance et leadership'!L12)</f>
        <v>2.8</v>
      </c>
    </row>
    <row r="3" spans="1:2" ht="34.5" x14ac:dyDescent="0.25">
      <c r="A3" s="39" t="s">
        <v>1130</v>
      </c>
      <c r="B3" s="114">
        <f>IF('Op. financières et adm'!L17=0,"",'Op. financières et adm'!L17)</f>
        <v>2.6</v>
      </c>
    </row>
    <row r="4" spans="1:2" x14ac:dyDescent="0.25">
      <c r="A4" s="39" t="s">
        <v>1131</v>
      </c>
      <c r="B4" s="114">
        <f>IF('Gestion des ressources humaines'!L12=0,"",'Gestion des ressources humaines'!L12)</f>
        <v>3.5</v>
      </c>
    </row>
    <row r="5" spans="1:2" x14ac:dyDescent="0.25">
      <c r="A5" s="39" t="s">
        <v>1132</v>
      </c>
      <c r="B5" s="114">
        <f>IF('Mobilisation des ressources'!L10=0,"",'Mobilisation des ressources'!L10)</f>
        <v>2.5</v>
      </c>
    </row>
    <row r="6" spans="1:2" ht="34.5" x14ac:dyDescent="0.25">
      <c r="A6" s="39" t="s">
        <v>1133</v>
      </c>
      <c r="B6" s="114">
        <f>IF('S&amp;E, gestion connais.'!L16=0,"",'S&amp;E, gestion connais.'!L16)</f>
        <v>2.7</v>
      </c>
    </row>
    <row r="7" spans="1:2" x14ac:dyDescent="0.25">
      <c r="A7" s="39" t="s">
        <v>1134</v>
      </c>
      <c r="B7" s="114">
        <f>IF('Gestion des programmes'!L9=0,"",'Gestion des programmes'!L9)</f>
        <v>3.6</v>
      </c>
    </row>
    <row r="8" spans="1:2" x14ac:dyDescent="0.25">
      <c r="A8" s="39" t="s">
        <v>1135</v>
      </c>
      <c r="B8" s="114">
        <f>IF(Communications!L9=0,"",Communications!L9)</f>
        <v>1.9</v>
      </c>
    </row>
    <row r="9" spans="1:2" x14ac:dyDescent="0.25">
      <c r="A9" s="39" t="s">
        <v>1136</v>
      </c>
      <c r="B9" s="114">
        <f>IF(Subventions!L10=0,"",Subventions!L10)</f>
        <v>2.4</v>
      </c>
    </row>
    <row r="10" spans="1:2" ht="34.5" x14ac:dyDescent="0.25">
      <c r="A10" s="39" t="s">
        <v>1137</v>
      </c>
      <c r="B10" s="114">
        <f>IF('Fourniture des services'!L10=0,"",'Fourniture des services'!L10)</f>
        <v>2.2999999999999998</v>
      </c>
    </row>
    <row r="11" spans="1:2" x14ac:dyDescent="0.25">
      <c r="A11" s="39" t="s">
        <v>1138</v>
      </c>
      <c r="B11" s="114">
        <f>IF('Coordination et collab.'!L7=0,"",'Coordination et collab.'!L7)</f>
        <v>3.3</v>
      </c>
    </row>
    <row r="12" spans="1:2" ht="34.5" x14ac:dyDescent="0.25">
      <c r="A12" s="39" t="s">
        <v>1139</v>
      </c>
      <c r="B12" s="114">
        <f>IF(CCCS!L13=0,"",CCCS!L13)</f>
        <v>3</v>
      </c>
    </row>
    <row r="13" spans="1:2" ht="34.5" x14ac:dyDescent="0.25">
      <c r="A13" s="39" t="s">
        <v>1140</v>
      </c>
      <c r="B13" s="114">
        <f>IF('Plaidoyer, réseautage'!L10=0,"",'Plaidoyer, réseautage'!L10)</f>
        <v>2.8</v>
      </c>
    </row>
    <row r="14" spans="1:2" ht="34.5" x14ac:dyDescent="0.25">
      <c r="A14" s="32" t="s">
        <v>1141</v>
      </c>
      <c r="B14" s="115">
        <f>IFERROR(ROUND(AVERAGE(B2:B13),1),"")</f>
        <v>2.8</v>
      </c>
    </row>
    <row r="22" spans="1:4" ht="18" thickBot="1" x14ac:dyDescent="0.3"/>
    <row r="23" spans="1:4" ht="50.25" thickBot="1" x14ac:dyDescent="0.3">
      <c r="A23"/>
      <c r="B23" s="133" t="s">
        <v>1142</v>
      </c>
      <c r="C23" s="191" t="s">
        <v>1143</v>
      </c>
      <c r="D23" s="134" t="s">
        <v>1144</v>
      </c>
    </row>
    <row r="24" spans="1:4" ht="18" thickBot="1" x14ac:dyDescent="0.3">
      <c r="A24" s="186" t="s">
        <v>1145</v>
      </c>
      <c r="B24" s="187">
        <f>AVERAGE('Facteurs de viabilité'!L4:L84)</f>
        <v>2.9041666666666663</v>
      </c>
      <c r="C24" s="187">
        <f>AVERAGE('Facteurs de viabilité'!M4:M84)</f>
        <v>2.5333333333333332</v>
      </c>
      <c r="D24" s="188">
        <f>AVERAGE('Facteurs de viabilité'!N4:N84)</f>
        <v>2.8217391304347821</v>
      </c>
    </row>
  </sheetData>
  <pageMargins left="0.25" right="0.15" top="0.35" bottom="0.45" header="0.3" footer="0.3"/>
  <pageSetup paperSize="9" scale="71" orientation="landscape" r:id="rId1"/>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H61"/>
  <sheetViews>
    <sheetView showGridLines="0" tabSelected="1" view="pageBreakPreview" zoomScale="85" zoomScaleSheetLayoutView="85" workbookViewId="0">
      <selection activeCell="C4" sqref="C4"/>
    </sheetView>
  </sheetViews>
  <sheetFormatPr defaultColWidth="9.140625" defaultRowHeight="17.25" x14ac:dyDescent="0.25"/>
  <cols>
    <col min="1" max="1" width="23.42578125" style="41" customWidth="1"/>
    <col min="2" max="2" width="51.85546875" style="48" customWidth="1"/>
    <col min="3" max="3" width="16.85546875" style="41" customWidth="1"/>
    <col min="4" max="5" width="9.140625" style="41"/>
    <col min="6" max="6" width="25.7109375" style="41" customWidth="1"/>
    <col min="7" max="7" width="52.42578125" style="41" customWidth="1"/>
    <col min="8" max="8" width="12.7109375" style="41" customWidth="1"/>
    <col min="9" max="16384" width="9.140625" style="41"/>
  </cols>
  <sheetData>
    <row r="1" spans="1:8" ht="48" customHeight="1" thickBot="1" x14ac:dyDescent="0.3">
      <c r="A1" s="133" t="s">
        <v>1146</v>
      </c>
      <c r="B1" s="135" t="s">
        <v>1147</v>
      </c>
      <c r="C1" s="235" t="s">
        <v>1148</v>
      </c>
      <c r="F1" s="133" t="s">
        <v>1149</v>
      </c>
      <c r="G1" s="135" t="s">
        <v>1150</v>
      </c>
      <c r="H1" s="235" t="s">
        <v>1151</v>
      </c>
    </row>
    <row r="2" spans="1:8" ht="20.100000000000001" customHeight="1" x14ac:dyDescent="0.25">
      <c r="A2" s="305" t="s">
        <v>1152</v>
      </c>
      <c r="B2" s="136" t="s">
        <v>1153</v>
      </c>
      <c r="C2" s="144">
        <f>SUMIF('Gouvernance et leadership'!$A$4:$A$15,$B2,'Gouvernance et leadership'!$L$4:$L$15)
+ SUMIF('Op. financières et adm'!$A$4:$A$25,$B2,'Op. financières et adm'!$L$4:$L$25)
+SUMIF('Gestion des ressources humaines'!$A$4:$A$25,$B2,'Gestion des ressources humaines'!$L$4:$L$25)
+SUMIF('Mobilisation des ressources'!$A$4:$A$25,$B2,'Mobilisation des ressources'!$L$4:$L$25)
+SUMIF('S&amp;E, gestion connais.'!$A$4:$A$25,$B2,'S&amp;E, gestion connais.'!$L$4:$L$25)
+SUMIF('Gestion des programmes'!$A$4:$A$25,$B2,'Gestion des programmes'!$L$4:$L$25)
+SUMIF(Communications!$A$4:$A$25,$B2,Communications!$L$4:$L$25)
+SUMIF(Subventions!$A$4:$A$25,$B2,Subventions!$L$4:$L$25)
+SUMIF('Fourniture des services'!$A$4:$A$25,$B2,'Fourniture des services'!$L$4:$L$25)
+SUMIF('Coordination et collab.'!$A$4:$A$25,$B2,'Coordination et collab.'!$L$4:$L$25)
+SUMIF('Plaidoyer, réseautage'!$A$4:$A$25,$B2,'Plaidoyer, réseautage'!$L$4:$L$25)</f>
        <v>2.2999999999999998</v>
      </c>
      <c r="F2" s="306" t="s">
        <v>1154</v>
      </c>
      <c r="G2" s="142" t="s">
        <v>1155</v>
      </c>
      <c r="H2" s="144">
        <f>SUMIF('Gouvernance et leadership'!$A$4:$A$15,$G2,'Gouvernance et leadership'!$L$4:$L$15)
+ SUMIF('Op. financières et adm'!$A$4:$A$25,$G2,'Op. financières et adm'!$L$4:$L$25)
+SUMIF('Gestion des ressources humaines'!$A$4:$A$25,$G2,'Gestion des ressources humaines'!$L$4:$L$25)
+SUMIF('Mobilisation des ressources'!$A$4:$A$25,$G2,'Mobilisation des ressources'!$L$4:$L$25)
+SUMIF('S&amp;E, gestion connais.'!$A$4:$A$25,$G2,'S&amp;E, gestion connais.'!$L$4:$L$25)
+SUMIF('Gestion des programmes'!$A$4:$A$25,$G2,'Gestion des programmes'!$L$4:$L$25)
+SUMIF(Communications!$A$4:$A$25,$G2,Communications!$L$4:$L$25)
+SUMIF(Subventions!$A$4:$A$25,$G2,Subventions!$L$4:$L$25)
+SUMIF('Fourniture des services'!$A$4:$A$25,$G2,'Fourniture des services'!$L$4:$L$25)
+SUMIF('Coordination et collab.'!$A$4:$A$25,$G2,'Coordination et collab.'!$L$4:$L$25)
+SUMIF('Plaidoyer, réseautage'!$A$4:$A$25,$G2,'Plaidoyer, réseautage'!$L$4:$L$25)+SUMIF(CCCS!$A$4:$A$25,$G2,CCCS!$L$4:$L$25)</f>
        <v>2</v>
      </c>
    </row>
    <row r="3" spans="1:8" ht="20.100000000000001" customHeight="1" x14ac:dyDescent="0.25">
      <c r="A3" s="306"/>
      <c r="B3" s="137" t="s">
        <v>1156</v>
      </c>
      <c r="C3" s="145">
        <f>SUMIF('Gouvernance et leadership'!$A$4:$A$15,$B3,'Gouvernance et leadership'!$L$4:$L$15)
+ SUMIF('Op. financières et adm'!$A$4:$A$25,$B3,'Op. financières et adm'!$L$4:$L$25)
+SUMIF('Gestion des ressources humaines'!$A$4:$A$25,$B3,'Gestion des ressources humaines'!$L$4:$L$25)
+SUMIF('Mobilisation des ressources'!$A$4:$A$25,$B3,'Mobilisation des ressources'!$L$4:$L$25)
+SUMIF('S&amp;E, gestion connais.'!$A$4:$A$25,$B3,'S&amp;E, gestion connais.'!$L$4:$L$25)
+SUMIF('Gestion des programmes'!$A$4:$A$25,$B3,'Gestion des programmes'!$L$4:$L$25)
+SUMIF(Communications!$A$4:$A$25,$B3,Communications!$L$4:$L$25)
+SUMIF(Subventions!$A$4:$A$25,$B3,Subventions!$L$4:$L$25)
+SUMIF('Fourniture des services'!$A$4:$A$25,$B3,'Fourniture des services'!$L$4:$L$25)
+SUMIF('Coordination et collab.'!$A$4:$A$25,$B3,'Coordination et collab.'!$L$4:$L$25)
+SUMIF('Plaidoyer, réseautage'!$A$4:$A$25,$B3,'Plaidoyer, réseautage'!$L$4:$L$25)</f>
        <v>2</v>
      </c>
      <c r="F3" s="306"/>
      <c r="G3" s="137" t="s">
        <v>1157</v>
      </c>
      <c r="H3" s="145">
        <f>SUMIF('Gouvernance et leadership'!$A$4:$A$15,$G3,'Gouvernance et leadership'!$L$4:$L$15)
+ SUMIF('Op. financières et adm'!$A$4:$A$25,$G3,'Op. financières et adm'!$L$4:$L$25)
+SUMIF('Gestion des ressources humaines'!$A$4:$A$25,$G3,'Gestion des ressources humaines'!$L$4:$L$25)
+SUMIF('Mobilisation des ressources'!$A$4:$A$25,$G3,'Mobilisation des ressources'!$L$4:$L$25)
+SUMIF('S&amp;E, gestion connais.'!$A$4:$A$25,$G3,'S&amp;E, gestion connais.'!$L$4:$L$25)
+SUMIF('Gestion des programmes'!$A$4:$A$25,$G3,'Gestion des programmes'!$L$4:$L$25)
+SUMIF(Communications!$A$4:$A$25,$G3,Communications!$L$4:$L$25)
+SUMIF(Subventions!$A$4:$A$25,$G3,Subventions!$L$4:$L$25)
+SUMIF('Fourniture des services'!$A$4:$A$25,$G3,'Fourniture des services'!$L$4:$L$25)
+SUMIF('Coordination et collab.'!$A$4:$A$25,$G3,'Coordination et collab.'!$L$4:$L$25)
+SUMIF('Plaidoyer, réseautage'!$A$4:$A$25,$G3,'Plaidoyer, réseautage'!$L$4:$L$25)+SUMIF(CCCS!$A$4:$A$25,$G3,CCCS!$L$4:$L$25)</f>
        <v>1</v>
      </c>
    </row>
    <row r="4" spans="1:8" ht="20.100000000000001" customHeight="1" x14ac:dyDescent="0.25">
      <c r="A4" s="306"/>
      <c r="B4" s="137" t="s">
        <v>1158</v>
      </c>
      <c r="C4" s="145">
        <f>SUMIF('Gouvernance et leadership'!$A$4:$A$15,$B4,'Gouvernance et leadership'!$L$4:$L$15)
+ SUMIF('Op. financières et adm'!$A$4:$A$25,$B4,'Op. financières et adm'!$L$4:$L$25)
+SUMIF('Gestion des ressources humaines'!$A$4:$A$25,$B4,'Gestion des ressources humaines'!$L$4:$L$25)
+SUMIF('Mobilisation des ressources'!$A$4:$A$25,$B4,'Mobilisation des ressources'!$L$4:$L$25)
+SUMIF('S&amp;E, gestion connais.'!$A$4:$A$25,$B4,'S&amp;E, gestion connais.'!$L$4:$L$25)
+SUMIF('Gestion des programmes'!$A$4:$A$25,$B4,'Gestion des programmes'!$L$4:$L$25)
+SUMIF(Communications!$A$4:$A$25,$B4,Communications!$L$4:$L$25)
+SUMIF(Subventions!$A$4:$A$25,$B4,Subventions!$L$4:$L$25)
+SUMIF('Fourniture des services'!$A$4:$A$25,$B4,'Fourniture des services'!$L$4:$L$25)
+SUMIF('Coordination et collab.'!$A$4:$A$25,$B4,'Coordination et collab.'!$L$4:$L$25)
+SUMIF('Plaidoyer, réseautage'!$A$4:$A$25,$B4,'Plaidoyer, réseautage'!$L$4:$L$25)</f>
        <v>4</v>
      </c>
      <c r="F4" s="306"/>
      <c r="G4" s="137" t="s">
        <v>1159</v>
      </c>
      <c r="H4" s="145">
        <f>SUMIF('Gouvernance et leadership'!$A$4:$A$15,$G4,'Gouvernance et leadership'!$L$4:$L$15)
+ SUMIF('Op. financières et adm'!$A$4:$A$25,$G4,'Op. financières et adm'!$L$4:$L$25)
+SUMIF('Gestion des ressources humaines'!$A$4:$A$25,$G4,'Gestion des ressources humaines'!$L$4:$L$25)
+SUMIF('Mobilisation des ressources'!$A$4:$A$25,$G4,'Mobilisation des ressources'!$L$4:$L$25)
+SUMIF('S&amp;E, gestion connais.'!$A$4:$A$25,$G4,'S&amp;E, gestion connais.'!$L$4:$L$25)
+SUMIF('Gestion des programmes'!$A$4:$A$25,$G4,'Gestion des programmes'!$L$4:$L$25)
+SUMIF(Communications!$A$4:$A$25,$G4,Communications!$L$4:$L$25)
+SUMIF(Subventions!$A$4:$A$25,$G4,Subventions!$L$4:$L$25)
+SUMIF('Fourniture des services'!$A$4:$A$25,$G4,'Fourniture des services'!$L$4:$L$25)
+SUMIF('Coordination et collab.'!$A$4:$A$25,$G4,'Coordination et collab.'!$L$4:$L$25)
+SUMIF('Plaidoyer, réseautage'!$A$4:$A$25,$G4,'Plaidoyer, réseautage'!$L$4:$L$25)+SUMIF(CCCS!$A$4:$A$25,$G4,CCCS!$L$4:$L$25)</f>
        <v>3</v>
      </c>
    </row>
    <row r="5" spans="1:8" ht="20.100000000000001" customHeight="1" thickBot="1" x14ac:dyDescent="0.3">
      <c r="A5" s="307"/>
      <c r="B5" s="138" t="s">
        <v>1160</v>
      </c>
      <c r="C5" s="236">
        <f>SUMIF('Gouvernance et leadership'!$A$4:$A$15,$B5,'Gouvernance et leadership'!$L$4:$L$15)
+ SUMIF('Op. financières et adm'!$A$4:$A$25,$B5,'Op. financières et adm'!$L$4:$L$25)
+SUMIF('Gestion des ressources humaines'!$A$4:$A$25,$B5,'Gestion des ressources humaines'!$L$4:$L$25)
+SUMIF('Mobilisation des ressources'!$A$4:$A$25,$B5,'Mobilisation des ressources'!$L$4:$L$25)
+SUMIF('S&amp;E, gestion connais.'!$A$4:$A$25,$B5,'S&amp;E, gestion connais.'!$L$4:$L$25)
+SUMIF('Gestion des programmes'!$A$4:$A$25,$B5,'Gestion des programmes'!$L$4:$L$25)
+SUMIF(Communications!$A$4:$A$25,$B5,Communications!$L$4:$L$25)
+SUMIF(Subventions!$A$4:$A$25,$B5,Subventions!$L$4:$L$25)
+SUMIF('Fourniture des services'!$A$4:$A$25,$B5,'Fourniture des services'!$L$4:$L$25)
+SUMIF('Coordination et collab.'!$A$4:$A$25,$B5,'Coordination et collab.'!$L$4:$L$25)
+SUMIF('Plaidoyer, réseautage'!$A$4:$A$25,$B5,'Plaidoyer, réseautage'!$L$4:$L$25)</f>
        <v>3</v>
      </c>
      <c r="F5" s="307"/>
      <c r="G5" s="138" t="s">
        <v>1161</v>
      </c>
      <c r="H5" s="146">
        <f>SUMIF('Gouvernance et leadership'!$A$4:$A$15,$G5,'Gouvernance et leadership'!$L$4:$L$15)
+ SUMIF('Op. financières et adm'!$A$4:$A$25,$G5,'Op. financières et adm'!$L$4:$L$25)
+SUMIF('Gestion des ressources humaines'!$A$4:$A$25,$G5,'Gestion des ressources humaines'!$L$4:$L$25)
+SUMIF('Mobilisation des ressources'!$A$4:$A$25,$G5,'Mobilisation des ressources'!$L$4:$L$25)
+SUMIF('S&amp;E, gestion connais.'!$A$4:$A$25,$G5,'S&amp;E, gestion connais.'!$L$4:$L$25)
+SUMIF('Gestion des programmes'!$A$4:$A$25,$G5,'Gestion des programmes'!$L$4:$L$25)
+SUMIF(Communications!$A$4:$A$25,$G5,Communications!$L$4:$L$25)
+SUMIF(Subventions!$A$4:$A$25,$G5,Subventions!$L$4:$L$25)
+SUMIF('Fourniture des services'!$A$4:$A$25,$G5,'Fourniture des services'!$L$4:$L$25)
+SUMIF('Coordination et collab.'!$A$4:$A$25,$G5,'Coordination et collab.'!$L$4:$L$25)
+SUMIF('Plaidoyer, réseautage'!$A$4:$A$25,$G5,'Plaidoyer, réseautage'!$L$4:$L$25)+SUMIF(CCCS!$A$4:$A$25,$G5,CCCS!$L$4:$L$25)</f>
        <v>1.5</v>
      </c>
    </row>
    <row r="6" spans="1:8" ht="20.100000000000001" customHeight="1" x14ac:dyDescent="0.25">
      <c r="A6" s="302" t="s">
        <v>1162</v>
      </c>
      <c r="B6" s="139" t="s">
        <v>1163</v>
      </c>
      <c r="C6" s="150">
        <f>SUMIF('Gouvernance et leadership'!$A$4:$A$15,$B6,'Gouvernance et leadership'!$L$4:$L$15)
+ SUMIF('Op. financières et adm'!$A$4:$A$25,$B6,'Op. financières et adm'!$L$4:$L$25)
+SUMIF('Gestion des ressources humaines'!$A$4:$A$25,$B6,'Gestion des ressources humaines'!$L$4:$L$25)
+SUMIF('Mobilisation des ressources'!$A$4:$A$25,$B6,'Mobilisation des ressources'!$L$4:$L$25)
+SUMIF('S&amp;E, gestion connais.'!$A$4:$A$25,$B6,'S&amp;E, gestion connais.'!$L$4:$L$25)
+SUMIF('Gestion des programmes'!$A$4:$A$25,$B6,'Gestion des programmes'!$L$4:$L$25)
+SUMIF(Communications!$A$4:$A$25,$B6,Communications!$L$4:$L$25)
+SUMIF(Subventions!$A$4:$A$25,$B6,Subventions!$L$4:$L$25)
+SUMIF('Fourniture des services'!$A$4:$A$25,$B6,'Fourniture des services'!$L$4:$L$25)
+SUMIF('Coordination et collab.'!$A$4:$A$25,$B6,'Coordination et collab.'!$L$4:$L$25)
+SUMIF('Plaidoyer, réseautage'!$A$4:$A$25,$B6,'Plaidoyer, réseautage'!$L$4:$L$25)</f>
        <v>4</v>
      </c>
      <c r="F6" s="303" t="s">
        <v>1164</v>
      </c>
      <c r="G6" s="143" t="s">
        <v>1165</v>
      </c>
      <c r="H6" s="150">
        <f>SUMIF('Gouvernance et leadership'!$A$4:$A$15,$G6,'Gouvernance et leadership'!$L$4:$L$15)
+ SUMIF('Op. financières et adm'!$A$4:$A$25,$G6,'Op. financières et adm'!$L$4:$L$25)
+SUMIF('Gestion des ressources humaines'!$A$4:$A$25,$G6,'Gestion des ressources humaines'!$L$4:$L$25)
+SUMIF('Mobilisation des ressources'!$A$4:$A$25,$G6,'Mobilisation des ressources'!$L$4:$L$25)
+SUMIF('S&amp;E, gestion connais.'!$A$4:$A$25,$G6,'S&amp;E, gestion connais.'!$L$4:$L$25)
+SUMIF('Gestion des programmes'!$A$4:$A$25,$G6,'Gestion des programmes'!$L$4:$L$25)
+SUMIF(Communications!$A$4:$A$25,$G6,Communications!$L$4:$L$25)
+SUMIF(Subventions!$A$4:$A$25,$G6,Subventions!$L$4:$L$25)
+SUMIF('Fourniture des services'!$A$4:$A$25,$G6,'Fourniture des services'!$L$4:$L$25)
+SUMIF('Coordination et collab.'!$A$4:$A$25,$G6,'Coordination et collab.'!$L$4:$L$25)
+SUMIF('Plaidoyer, réseautage'!$A$4:$A$25,$G6,'Plaidoyer, réseautage'!$L$4:$L$25)+SUMIF(CCCS!$A$4:$A$25,$G6,CCCS!$L$4:$L$25)</f>
        <v>2</v>
      </c>
    </row>
    <row r="7" spans="1:8" ht="20.100000000000001" customHeight="1" x14ac:dyDescent="0.25">
      <c r="A7" s="303"/>
      <c r="B7" s="140" t="s">
        <v>1166</v>
      </c>
      <c r="C7" s="151">
        <f>SUMIF('Gouvernance et leadership'!$A$4:$A$15,$B7,'Gouvernance et leadership'!$L$4:$L$15)
+ SUMIF('Op. financières et adm'!$A$4:$A$25,$B7,'Op. financières et adm'!$L$4:$L$25)
+SUMIF('Gestion des ressources humaines'!$A$4:$A$25,$B7,'Gestion des ressources humaines'!$L$4:$L$25)
+SUMIF('Mobilisation des ressources'!$A$4:$A$25,$B7,'Mobilisation des ressources'!$L$4:$L$25)
+SUMIF('S&amp;E, gestion connais.'!$A$4:$A$25,$B7,'S&amp;E, gestion connais.'!$L$4:$L$25)
+SUMIF('Gestion des programmes'!$A$4:$A$25,$B7,'Gestion des programmes'!$L$4:$L$25)
+SUMIF(Communications!$A$4:$A$25,$B7,Communications!$L$4:$L$25)
+SUMIF(Subventions!$A$4:$A$25,$B7,Subventions!$L$4:$L$25)
+SUMIF('Fourniture des services'!$A$4:$A$25,$B7,'Fourniture des services'!$L$4:$L$25)
+SUMIF('Coordination et collab.'!$A$4:$A$25,$B7,'Coordination et collab.'!$L$4:$L$25)
+SUMIF('Plaidoyer, réseautage'!$A$4:$A$25,$B7,'Plaidoyer, réseautage'!$L$4:$L$25)</f>
        <v>1</v>
      </c>
      <c r="F7" s="303"/>
      <c r="G7" s="140" t="s">
        <v>1167</v>
      </c>
      <c r="H7" s="151">
        <f>SUMIF('Gouvernance et leadership'!$A$4:$A$15,$G7,'Gouvernance et leadership'!$L$4:$L$15)
+ SUMIF('Op. financières et adm'!$A$4:$A$25,$G7,'Op. financières et adm'!$L$4:$L$25)
+SUMIF('Gestion des ressources humaines'!$A$4:$A$25,$G7,'Gestion des ressources humaines'!$L$4:$L$25)
+SUMIF('Mobilisation des ressources'!$A$4:$A$25,$G7,'Mobilisation des ressources'!$L$4:$L$25)
+SUMIF('S&amp;E, gestion connais.'!$A$4:$A$25,$G7,'S&amp;E, gestion connais.'!$L$4:$L$25)
+SUMIF('Gestion des programmes'!$A$4:$A$25,$G7,'Gestion des programmes'!$L$4:$L$25)
+SUMIF(Communications!$A$4:$A$25,$G7,Communications!$L$4:$L$25)
+SUMIF(Subventions!$A$4:$A$25,$G7,Subventions!$L$4:$L$25)
+SUMIF('Fourniture des services'!$A$4:$A$25,$G7,'Fourniture des services'!$L$4:$L$25)
+SUMIF('Coordination et collab.'!$A$4:$A$25,$G7,'Coordination et collab.'!$L$4:$L$25)
+SUMIF('Plaidoyer, réseautage'!$A$4:$A$25,$G7,'Plaidoyer, réseautage'!$L$4:$L$25)+SUMIF(CCCS!$A$4:$A$25,$G7,CCCS!$L$4:$L$25)</f>
        <v>2</v>
      </c>
    </row>
    <row r="8" spans="1:8" ht="20.100000000000001" customHeight="1" thickBot="1" x14ac:dyDescent="0.3">
      <c r="A8" s="303"/>
      <c r="B8" s="140" t="s">
        <v>1168</v>
      </c>
      <c r="C8" s="151">
        <f>SUMIF('Gouvernance et leadership'!$A$4:$A$15,$B8,'Gouvernance et leadership'!$L$4:$L$15)
+ SUMIF('Op. financières et adm'!$A$4:$A$25,$B8,'Op. financières et adm'!$L$4:$L$25)
+SUMIF('Gestion des ressources humaines'!$A$4:$A$25,$B8,'Gestion des ressources humaines'!$L$4:$L$25)
+SUMIF('Mobilisation des ressources'!$A$4:$A$25,$B8,'Mobilisation des ressources'!$L$4:$L$25)
+SUMIF('S&amp;E, gestion connais.'!$A$4:$A$25,$B8,'S&amp;E, gestion connais.'!$L$4:$L$25)
+SUMIF('Gestion des programmes'!$A$4:$A$25,$B8,'Gestion des programmes'!$L$4:$L$25)
+SUMIF(Communications!$A$4:$A$25,$B8,Communications!$L$4:$L$25)
+SUMIF(Subventions!$A$4:$A$25,$B8,Subventions!$L$4:$L$25)
+SUMIF('Fourniture des services'!$A$4:$A$25,$B8,'Fourniture des services'!$L$4:$L$25)
+SUMIF('Coordination et collab.'!$A$4:$A$25,$B8,'Coordination et collab.'!$L$4:$L$25)
+SUMIF('Plaidoyer, réseautage'!$A$4:$A$25,$B8,'Plaidoyer, réseautage'!$L$4:$L$25)</f>
        <v>3</v>
      </c>
      <c r="F8" s="304"/>
      <c r="G8" s="141" t="s">
        <v>1169</v>
      </c>
      <c r="H8" s="152">
        <f>SUMIF('Gouvernance et leadership'!$A$4:$A$15,$G8,'Gouvernance et leadership'!$L$4:$L$15)
+ SUMIF('Op. financières et adm'!$A$4:$A$25,$G8,'Op. financières et adm'!$L$4:$L$25)
+SUMIF('Gestion des ressources humaines'!$A$4:$A$25,$G8,'Gestion des ressources humaines'!$L$4:$L$25)
+SUMIF('Mobilisation des ressources'!$A$4:$A$25,$G8,'Mobilisation des ressources'!$L$4:$L$25)
+SUMIF('S&amp;E, gestion connais.'!$A$4:$A$25,$G8,'S&amp;E, gestion connais.'!$L$4:$L$25)
+SUMIF('Gestion des programmes'!$A$4:$A$25,$G8,'Gestion des programmes'!$L$4:$L$25)
+SUMIF(Communications!$A$4:$A$25,$G8,Communications!$L$4:$L$25)
+SUMIF(Subventions!$A$4:$A$25,$G8,Subventions!$L$4:$L$25)
+SUMIF('Fourniture des services'!$A$4:$A$25,$G8,'Fourniture des services'!$L$4:$L$25)
+SUMIF('Coordination et collab.'!$A$4:$A$25,$G8,'Coordination et collab.'!$L$4:$L$25)
+SUMIF('Plaidoyer, réseautage'!$A$4:$A$25,$G8,'Plaidoyer, réseautage'!$L$4:$L$25)+SUMIF(CCCS!$A$4:$A$25,$G8,CCCS!$L$4:$L$25)</f>
        <v>3.3</v>
      </c>
    </row>
    <row r="9" spans="1:8" ht="20.100000000000001" customHeight="1" x14ac:dyDescent="0.25">
      <c r="A9" s="303"/>
      <c r="B9" s="240" t="s">
        <v>1417</v>
      </c>
      <c r="C9" s="151">
        <f>SUMIF('Gouvernance et leadership'!$A$4:$A$15,$B9,'Gouvernance et leadership'!$L$4:$L$15)
+ SUMIF('Op. financières et adm'!$A$4:$A$25,$B9,'Op. financières et adm'!$L$4:$L$25)
+SUMIF('Gestion des ressources humaines'!$A$4:$A$25,$B9,'Gestion des ressources humaines'!$L$4:$L$25)
+SUMIF('Mobilisation des ressources'!$A$4:$A$25,$B9,'Mobilisation des ressources'!$L$4:$L$25)
+SUMIF('S&amp;E, gestion connais.'!$A$4:$A$25,$B9,'S&amp;E, gestion connais.'!$L$4:$L$25)
+SUMIF('Gestion des programmes'!$A$4:$A$25,$B9,'Gestion des programmes'!$L$4:$L$25)
+SUMIF(Communications!$A$4:$A$25,$B9,Communications!$L$4:$L$25)
+SUMIF(Subventions!$A$4:$A$25,$B9,Subventions!$L$4:$L$25)
+SUMIF('Fourniture des services'!$A$4:$A$25,$B9,'Fourniture des services'!$L$4:$L$25)
+SUMIF('Coordination et collab.'!$A$4:$A$25,$B9,'Coordination et collab.'!$L$4:$L$25)
+SUMIF('Plaidoyer, réseautage'!$A$4:$A$25,$B9,'Plaidoyer, réseautage'!$L$4:$L$25)</f>
        <v>2</v>
      </c>
      <c r="F9" s="306" t="s">
        <v>1170</v>
      </c>
      <c r="G9" s="142" t="s">
        <v>1171</v>
      </c>
      <c r="H9" s="144">
        <f>SUMIF('Gouvernance et leadership'!$A$4:$A$15,$G9,'Gouvernance et leadership'!$L$4:$L$15)
+ SUMIF('Op. financières et adm'!$A$4:$A$25,$G9,'Op. financières et adm'!$L$4:$L$25)
+SUMIF('Gestion des ressources humaines'!$A$4:$A$25,$G9,'Gestion des ressources humaines'!$L$4:$L$25)
+SUMIF('Mobilisation des ressources'!$A$4:$A$25,$G9,'Mobilisation des ressources'!$L$4:$L$25)
+SUMIF('S&amp;E, gestion connais.'!$A$4:$A$25,$G9,'S&amp;E, gestion connais.'!$L$4:$L$25)
+SUMIF('Gestion des programmes'!$A$4:$A$25,$G9,'Gestion des programmes'!$L$4:$L$25)
+SUMIF(Communications!$A$4:$A$25,$G9,Communications!$L$4:$L$25)
+SUMIF(Subventions!$A$4:$A$25,$G9,Subventions!$L$4:$L$25)
+SUMIF('Fourniture des services'!$A$4:$A$25,$G9,'Fourniture des services'!$L$4:$L$25)
+SUMIF('Coordination et collab.'!$A$4:$A$25,$G9,'Coordination et collab.'!$L$4:$L$25)
+SUMIF('Plaidoyer, réseautage'!$A$4:$A$25,$G9,'Plaidoyer, réseautage'!$L$4:$L$25)+SUMIF(CCCS!$A$4:$A$25,$G9,CCCS!$L$4:$L$25)</f>
        <v>1</v>
      </c>
    </row>
    <row r="10" spans="1:8" ht="20.100000000000001" customHeight="1" x14ac:dyDescent="0.25">
      <c r="A10" s="303"/>
      <c r="B10" s="140" t="s">
        <v>1172</v>
      </c>
      <c r="C10" s="151">
        <f>SUMIF('Gouvernance et leadership'!$A$4:$A$15,$B10,'Gouvernance et leadership'!$L$4:$L$15)
+ SUMIF('Op. financières et adm'!$A$4:$A$25,$B10,'Op. financières et adm'!$L$4:$L$25)
+SUMIF('Gestion des ressources humaines'!$A$4:$A$25,$B10,'Gestion des ressources humaines'!$L$4:$L$25)
+SUMIF('Mobilisation des ressources'!$A$4:$A$25,$B10,'Mobilisation des ressources'!$L$4:$L$25)
+SUMIF('S&amp;E, gestion connais.'!$A$4:$A$25,$B10,'S&amp;E, gestion connais.'!$L$4:$L$25)
+SUMIF('Gestion des programmes'!$A$4:$A$25,$B10,'Gestion des programmes'!$L$4:$L$25)
+SUMIF(Communications!$A$4:$A$25,$B10,Communications!$L$4:$L$25)
+SUMIF(Subventions!$A$4:$A$25,$B10,Subventions!$L$4:$L$25)
+SUMIF('Fourniture des services'!$A$4:$A$25,$B10,'Fourniture des services'!$L$4:$L$25)
+SUMIF('Coordination et collab.'!$A$4:$A$25,$B10,'Coordination et collab.'!$L$4:$L$25)
+SUMIF('Plaidoyer, réseautage'!$A$4:$A$25,$B10,'Plaidoyer, réseautage'!$L$4:$L$25)</f>
        <v>2</v>
      </c>
      <c r="F10" s="306"/>
      <c r="G10" s="137" t="s">
        <v>1173</v>
      </c>
      <c r="H10" s="145">
        <f>SUMIF('Gouvernance et leadership'!$A$4:$A$15,$G10,'Gouvernance et leadership'!$L$4:$L$15)
+ SUMIF('Op. financières et adm'!$A$4:$A$25,$G10,'Op. financières et adm'!$L$4:$L$25)
+SUMIF('Gestion des ressources humaines'!$A$4:$A$25,$G10,'Gestion des ressources humaines'!$L$4:$L$25)
+SUMIF('Mobilisation des ressources'!$A$4:$A$25,$G10,'Mobilisation des ressources'!$L$4:$L$25)
+SUMIF('S&amp;E, gestion connais.'!$A$4:$A$25,$G10,'S&amp;E, gestion connais.'!$L$4:$L$25)
+SUMIF('Gestion des programmes'!$A$4:$A$25,$G10,'Gestion des programmes'!$L$4:$L$25)
+SUMIF(Communications!$A$4:$A$25,$G10,Communications!$L$4:$L$25)
+SUMIF(Subventions!$A$4:$A$25,$G10,Subventions!$L$4:$L$25)
+SUMIF('Fourniture des services'!$A$4:$A$25,$G10,'Fourniture des services'!$L$4:$L$25)
+SUMIF('Coordination et collab.'!$A$4:$A$25,$G10,'Coordination et collab.'!$L$4:$L$25)
+SUMIF('Plaidoyer, réseautage'!$A$4:$A$25,$G10,'Plaidoyer, réseautage'!$L$4:$L$25)+SUMIF(CCCS!$A$4:$A$25,$G10,CCCS!$L$4:$L$25)</f>
        <v>3</v>
      </c>
    </row>
    <row r="11" spans="1:8" ht="20.100000000000001" customHeight="1" x14ac:dyDescent="0.25">
      <c r="A11" s="303"/>
      <c r="B11" s="140" t="s">
        <v>1174</v>
      </c>
      <c r="C11" s="151">
        <f>SUMIF('Gouvernance et leadership'!$A$4:$A$15,$B11,'Gouvernance et leadership'!$L$4:$L$15)
+ SUMIF('Op. financières et adm'!$A$4:$A$25,$B11,'Op. financières et adm'!$L$4:$L$25)
+SUMIF('Gestion des ressources humaines'!$A$4:$A$25,$B11,'Gestion des ressources humaines'!$L$4:$L$25)
+SUMIF('Mobilisation des ressources'!$A$4:$A$25,$B11,'Mobilisation des ressources'!$L$4:$L$25)
+SUMIF('S&amp;E, gestion connais.'!$A$4:$A$25,$B11,'S&amp;E, gestion connais.'!$L$4:$L$25)
+SUMIF('Gestion des programmes'!$A$4:$A$25,$B11,'Gestion des programmes'!$L$4:$L$25)
+SUMIF(Communications!$A$4:$A$25,$B11,Communications!$L$4:$L$25)
+SUMIF(Subventions!$A$4:$A$25,$B11,Subventions!$L$4:$L$25)
+SUMIF('Fourniture des services'!$A$4:$A$25,$B11,'Fourniture des services'!$L$4:$L$25)
+SUMIF('Coordination et collab.'!$A$4:$A$25,$B11,'Coordination et collab.'!$L$4:$L$25)
+SUMIF('Plaidoyer, réseautage'!$A$4:$A$25,$B11,'Plaidoyer, réseautage'!$L$4:$L$25)</f>
        <v>3</v>
      </c>
      <c r="F11" s="306"/>
      <c r="G11" s="137" t="s">
        <v>1175</v>
      </c>
      <c r="H11" s="145">
        <f>SUMIF('Gouvernance et leadership'!$A$4:$A$15,$G11,'Gouvernance et leadership'!$L$4:$L$15)
+ SUMIF('Op. financières et adm'!$A$4:$A$25,$G11,'Op. financières et adm'!$L$4:$L$25)
+SUMIF('Gestion des ressources humaines'!$A$4:$A$25,$G11,'Gestion des ressources humaines'!$L$4:$L$25)
+SUMIF('Mobilisation des ressources'!$A$4:$A$25,$G11,'Mobilisation des ressources'!$L$4:$L$25)
+SUMIF('S&amp;E, gestion connais.'!$A$4:$A$25,$G11,'S&amp;E, gestion connais.'!$L$4:$L$25)
+SUMIF('Gestion des programmes'!$A$4:$A$25,$G11,'Gestion des programmes'!$L$4:$L$25)
+SUMIF(Communications!$A$4:$A$25,$G11,Communications!$L$4:$L$25)
+SUMIF(Subventions!$A$4:$A$25,$G11,Subventions!$L$4:$L$25)
+SUMIF('Fourniture des services'!$A$4:$A$25,$G11,'Fourniture des services'!$L$4:$L$25)
+SUMIF('Coordination et collab.'!$A$4:$A$25,$G11,'Coordination et collab.'!$L$4:$L$25)
+SUMIF('Plaidoyer, réseautage'!$A$4:$A$25,$G11,'Plaidoyer, réseautage'!$L$4:$L$25)+SUMIF(CCCS!$A$4:$A$25,$G11,CCCS!$L$4:$L$25)</f>
        <v>2</v>
      </c>
    </row>
    <row r="12" spans="1:8" ht="20.100000000000001" customHeight="1" thickBot="1" x14ac:dyDescent="0.3">
      <c r="A12" s="303"/>
      <c r="B12" s="140" t="s">
        <v>1176</v>
      </c>
      <c r="C12" s="151">
        <f>SUMIF('Gouvernance et leadership'!$A$4:$A$15,$B12,'Gouvernance et leadership'!$L$4:$L$15)
+ SUMIF('Op. financières et adm'!$A$4:$A$25,$B12,'Op. financières et adm'!$L$4:$L$25)
+SUMIF('Gestion des ressources humaines'!$A$4:$A$25,$B12,'Gestion des ressources humaines'!$L$4:$L$25)
+SUMIF('Mobilisation des ressources'!$A$4:$A$25,$B12,'Mobilisation des ressources'!$L$4:$L$25)
+SUMIF('S&amp;E, gestion connais.'!$A$4:$A$25,$B12,'S&amp;E, gestion connais.'!$L$4:$L$25)
+SUMIF('Gestion des programmes'!$A$4:$A$25,$B12,'Gestion des programmes'!$L$4:$L$25)
+SUMIF(Communications!$A$4:$A$25,$B12,Communications!$L$4:$L$25)
+SUMIF(Subventions!$A$4:$A$25,$B12,Subventions!$L$4:$L$25)
+SUMIF('Fourniture des services'!$A$4:$A$25,$B12,'Fourniture des services'!$L$4:$L$25)
+SUMIF('Coordination et collab.'!$A$4:$A$25,$B12,'Coordination et collab.'!$L$4:$L$25)
+SUMIF('Plaidoyer, réseautage'!$A$4:$A$25,$B12,'Plaidoyer, réseautage'!$L$4:$L$25)</f>
        <v>4</v>
      </c>
      <c r="F12" s="307"/>
      <c r="G12" s="138" t="s">
        <v>1177</v>
      </c>
      <c r="H12" s="146">
        <f>SUMIF('Gouvernance et leadership'!$A$4:$A$15,$G12,'Gouvernance et leadership'!$L$4:$L$15)
+ SUMIF('Op. financières et adm'!$A$4:$A$25,$G12,'Op. financières et adm'!$L$4:$L$25)
+SUMIF('Gestion des ressources humaines'!$A$4:$A$25,$G12,'Gestion des ressources humaines'!$L$4:$L$25)
+SUMIF('Mobilisation des ressources'!$A$4:$A$25,$G12,'Mobilisation des ressources'!$L$4:$L$25)
+SUMIF('S&amp;E, gestion connais.'!$A$4:$A$25,$G12,'S&amp;E, gestion connais.'!$L$4:$L$25)
+SUMIF('Gestion des programmes'!$A$4:$A$25,$G12,'Gestion des programmes'!$L$4:$L$25)
+SUMIF(Communications!$A$4:$A$25,$G12,Communications!$L$4:$L$25)
+SUMIF(Subventions!$A$4:$A$25,$G12,Subventions!$L$4:$L$25)
+SUMIF('Fourniture des services'!$A$4:$A$25,$G12,'Fourniture des services'!$L$4:$L$25)
+SUMIF('Coordination et collab.'!$A$4:$A$25,$G12,'Coordination et collab.'!$L$4:$L$25)
+SUMIF('Plaidoyer, réseautage'!$A$4:$A$25,$G12,'Plaidoyer, réseautage'!$L$4:$L$25)+SUMIF(CCCS!$A$4:$A$25,$G12,CCCS!$L$4:$L$25)</f>
        <v>3.3</v>
      </c>
    </row>
    <row r="13" spans="1:8" ht="20.100000000000001" customHeight="1" x14ac:dyDescent="0.25">
      <c r="A13" s="303"/>
      <c r="B13" s="140" t="s">
        <v>1178</v>
      </c>
      <c r="C13" s="151">
        <f>SUMIF('Gouvernance et leadership'!$A$4:$A$15,$B13,'Gouvernance et leadership'!$L$4:$L$15)
+ SUMIF('Op. financières et adm'!$A$4:$A$25,$B13,'Op. financières et adm'!$L$4:$L$25)
+SUMIF('Gestion des ressources humaines'!$A$4:$A$25,$B13,'Gestion des ressources humaines'!$L$4:$L$25)
+SUMIF('Mobilisation des ressources'!$A$4:$A$25,$B13,'Mobilisation des ressources'!$L$4:$L$25)
+SUMIF('S&amp;E, gestion connais.'!$A$4:$A$25,$B13,'S&amp;E, gestion connais.'!$L$4:$L$25)
+SUMIF('Gestion des programmes'!$A$4:$A$25,$B13,'Gestion des programmes'!$L$4:$L$25)
+SUMIF(Communications!$A$4:$A$25,$B13,Communications!$L$4:$L$25)
+SUMIF(Subventions!$A$4:$A$25,$B13,Subventions!$L$4:$L$25)
+SUMIF('Fourniture des services'!$A$4:$A$25,$B13,'Fourniture des services'!$L$4:$L$25)
+SUMIF('Coordination et collab.'!$A$4:$A$25,$B13,'Coordination et collab.'!$L$4:$L$25)
+SUMIF('Plaidoyer, réseautage'!$A$4:$A$25,$B13,'Plaidoyer, réseautage'!$L$4:$L$25)</f>
        <v>3</v>
      </c>
      <c r="F13" s="308" t="s">
        <v>1179</v>
      </c>
      <c r="G13" s="147" t="s">
        <v>1180</v>
      </c>
      <c r="H13" s="150">
        <f>SUMIF('Gouvernance et leadership'!$A$4:$A$15,$G13,'Gouvernance et leadership'!$L$4:$L$15)
+ SUMIF('Op. financières et adm'!$A$4:$A$25,$G13,'Op. financières et adm'!$L$4:$L$25)
+SUMIF('Gestion des ressources humaines'!$A$4:$A$25,$G13,'Gestion des ressources humaines'!$L$4:$L$25)
+SUMIF('Mobilisation des ressources'!$A$4:$A$25,$G13,'Mobilisation des ressources'!$L$4:$L$25)
+SUMIF('S&amp;E, gestion connais.'!$A$4:$A$25,$G13,'S&amp;E, gestion connais.'!$L$4:$L$25)
+SUMIF('Gestion des programmes'!$A$4:$A$25,$G13,'Gestion des programmes'!$L$4:$L$25)
+SUMIF(Communications!$A$4:$A$25,$G13,Communications!$L$4:$L$25)
+SUMIF(Subventions!$A$4:$A$25,$G13,Subventions!$L$4:$L$25)
+SUMIF('Fourniture des services'!$A$4:$A$25,$G13,'Fourniture des services'!$L$4:$L$25)
+SUMIF('Coordination et collab.'!$A$4:$A$25,$G13,'Coordination et collab.'!$L$4:$L$25)
+SUMIF('Plaidoyer, réseautage'!$A$4:$A$25,$G13,'Plaidoyer, réseautage'!$L$4:$L$25)+SUMIF(CCCS!$A$4:$A$25,$G13,CCCS!$L$4:$L$25)</f>
        <v>2</v>
      </c>
    </row>
    <row r="14" spans="1:8" ht="20.100000000000001" customHeight="1" x14ac:dyDescent="0.25">
      <c r="A14" s="303"/>
      <c r="B14" s="140" t="s">
        <v>1181</v>
      </c>
      <c r="C14" s="151">
        <f>SUMIF('Gouvernance et leadership'!$A$4:$A$15,$B14,'Gouvernance et leadership'!$L$4:$L$15)
+ SUMIF('Op. financières et adm'!$A$4:$A$25,$B14,'Op. financières et adm'!$L$4:$L$25)
+SUMIF('Gestion des ressources humaines'!$A$4:$A$25,$B14,'Gestion des ressources humaines'!$L$4:$L$25)
+SUMIF('Mobilisation des ressources'!$A$4:$A$25,$B14,'Mobilisation des ressources'!$L$4:$L$25)
+SUMIF('S&amp;E, gestion connais.'!$A$4:$A$25,$B14,'S&amp;E, gestion connais.'!$L$4:$L$25)
+SUMIF('Gestion des programmes'!$A$4:$A$25,$B14,'Gestion des programmes'!$L$4:$L$25)
+SUMIF(Communications!$A$4:$A$25,$B14,Communications!$L$4:$L$25)
+SUMIF(Subventions!$A$4:$A$25,$B14,Subventions!$L$4:$L$25)
+SUMIF('Fourniture des services'!$A$4:$A$25,$B14,'Fourniture des services'!$L$4:$L$25)
+SUMIF('Coordination et collab.'!$A$4:$A$25,$B14,'Coordination et collab.'!$L$4:$L$25)
+SUMIF('Plaidoyer, réseautage'!$A$4:$A$25,$B14,'Plaidoyer, réseautage'!$L$4:$L$25)</f>
        <v>2</v>
      </c>
      <c r="F14" s="309"/>
      <c r="G14" s="148" t="s">
        <v>1182</v>
      </c>
      <c r="H14" s="151">
        <f>SUMIF('Gouvernance et leadership'!$A$4:$A$15,$G14,'Gouvernance et leadership'!$L$4:$L$15)
+ SUMIF('Op. financières et adm'!$A$4:$A$25,$G14,'Op. financières et adm'!$L$4:$L$25)
+SUMIF('Gestion des ressources humaines'!$A$4:$A$25,$G14,'Gestion des ressources humaines'!$L$4:$L$25)
+SUMIF('Mobilisation des ressources'!$A$4:$A$25,$G14,'Mobilisation des ressources'!$L$4:$L$25)
+SUMIF('S&amp;E, gestion connais.'!$A$4:$A$25,$G14,'S&amp;E, gestion connais.'!$L$4:$L$25)
+SUMIF('Gestion des programmes'!$A$4:$A$25,$G14,'Gestion des programmes'!$L$4:$L$25)
+SUMIF(Communications!$A$4:$A$25,$G14,Communications!$L$4:$L$25)
+SUMIF(Subventions!$A$4:$A$25,$G14,Subventions!$L$4:$L$25)
+SUMIF('Fourniture des services'!$A$4:$A$25,$G14,'Fourniture des services'!$L$4:$L$25)
+SUMIF('Coordination et collab.'!$A$4:$A$25,$G14,'Coordination et collab.'!$L$4:$L$25)
+SUMIF('Plaidoyer, réseautage'!$A$4:$A$25,$G14,'Plaidoyer, réseautage'!$L$4:$L$25)+SUMIF(CCCS!$A$4:$A$25,$G14,CCCS!$L$4:$L$25)</f>
        <v>3</v>
      </c>
    </row>
    <row r="15" spans="1:8" ht="20.100000000000001" customHeight="1" thickBot="1" x14ac:dyDescent="0.3">
      <c r="A15" s="303"/>
      <c r="B15" s="140" t="s">
        <v>1183</v>
      </c>
      <c r="C15" s="151">
        <f>SUMIF('Gouvernance et leadership'!$A$4:$A$15,$B15,'Gouvernance et leadership'!$L$4:$L$15)
+ SUMIF('Op. financières et adm'!$A$4:$A$25,$B15,'Op. financières et adm'!$L$4:$L$25)
+SUMIF('Gestion des ressources humaines'!$A$4:$A$25,$B15,'Gestion des ressources humaines'!$L$4:$L$25)
+SUMIF('Mobilisation des ressources'!$A$4:$A$25,$B15,'Mobilisation des ressources'!$L$4:$L$25)
+SUMIF('S&amp;E, gestion connais.'!$A$4:$A$25,$B15,'S&amp;E, gestion connais.'!$L$4:$L$25)
+SUMIF('Gestion des programmes'!$A$4:$A$25,$B15,'Gestion des programmes'!$L$4:$L$25)
+SUMIF(Communications!$A$4:$A$25,$B15,Communications!$L$4:$L$25)
+SUMIF(Subventions!$A$4:$A$25,$B15,Subventions!$L$4:$L$25)
+SUMIF('Fourniture des services'!$A$4:$A$25,$B15,'Fourniture des services'!$L$4:$L$25)
+SUMIF('Coordination et collab.'!$A$4:$A$25,$B15,'Coordination et collab.'!$L$4:$L$25)
+SUMIF('Plaidoyer, réseautage'!$A$4:$A$25,$B15,'Plaidoyer, réseautage'!$L$4:$L$25)</f>
        <v>1</v>
      </c>
      <c r="F15" s="309"/>
      <c r="G15" s="218" t="s">
        <v>1184</v>
      </c>
      <c r="H15" s="152">
        <f>SUMIF('Gouvernance et leadership'!$A$4:$A$15,$G15,'Gouvernance et leadership'!$L$4:$L$15)
+ SUMIF('Op. financières et adm'!$A$4:$A$25,$G15,'Op. financières et adm'!$L$4:$L$25)
+SUMIF('Gestion des ressources humaines'!$A$4:$A$25,$G15,'Gestion des ressources humaines'!$L$4:$L$25)
+SUMIF('Mobilisation des ressources'!$A$4:$A$25,$G15,'Mobilisation des ressources'!$L$4:$L$25)
+SUMIF('S&amp;E, gestion connais.'!$A$4:$A$25,$G15,'S&amp;E, gestion connais.'!$L$4:$L$25)
+SUMIF('Gestion des programmes'!$A$4:$A$25,$G15,'Gestion des programmes'!$L$4:$L$25)
+SUMIF(Communications!$A$4:$A$25,$G15,Communications!$L$4:$L$25)
+SUMIF(Subventions!$A$4:$A$25,$G15,Subventions!$L$4:$L$25)
+SUMIF('Fourniture des services'!$A$4:$A$25,$G15,'Fourniture des services'!$L$4:$L$25)
+SUMIF('Coordination et collab.'!$A$4:$A$25,$G15,'Coordination et collab.'!$L$4:$L$25)
+SUMIF('Plaidoyer, réseautage'!$A$4:$A$25,$G15,'Plaidoyer, réseautage'!$L$4:$L$25)+SUMIF(CCCS!$A$4:$A$25,$G15,CCCS!$L$4:$L$25)</f>
        <v>5</v>
      </c>
    </row>
    <row r="16" spans="1:8" ht="20.100000000000001" customHeight="1" x14ac:dyDescent="0.25">
      <c r="A16" s="303"/>
      <c r="B16" s="140" t="s">
        <v>1185</v>
      </c>
      <c r="C16" s="151">
        <f>SUMIF('Gouvernance et leadership'!$A$4:$A$15,$B16,'Gouvernance et leadership'!$L$4:$L$15)
+ SUMIF('Op. financières et adm'!$A$4:$A$25,$B16,'Op. financières et adm'!$L$4:$L$25)
+SUMIF('Gestion des ressources humaines'!$A$4:$A$25,$B16,'Gestion des ressources humaines'!$L$4:$L$25)
+SUMIF('Mobilisation des ressources'!$A$4:$A$25,$B16,'Mobilisation des ressources'!$L$4:$L$25)
+SUMIF('S&amp;E, gestion connais.'!$A$4:$A$25,$B16,'S&amp;E, gestion connais.'!$L$4:$L$25)
+SUMIF('Gestion des programmes'!$A$4:$A$25,$B16,'Gestion des programmes'!$L$4:$L$25)
+SUMIF(Communications!$A$4:$A$25,$B16,Communications!$L$4:$L$25)
+SUMIF(Subventions!$A$4:$A$25,$B16,Subventions!$L$4:$L$25)
+SUMIF('Fourniture des services'!$A$4:$A$25,$B16,'Fourniture des services'!$L$4:$L$25)
+SUMIF('Coordination et collab.'!$A$4:$A$25,$B16,'Coordination et collab.'!$L$4:$L$25)
+SUMIF('Plaidoyer, réseautage'!$A$4:$A$25,$B16,'Plaidoyer, réseautage'!$L$4:$L$25)</f>
        <v>4</v>
      </c>
      <c r="F16" s="305" t="s">
        <v>1186</v>
      </c>
      <c r="G16" s="136" t="s">
        <v>1187</v>
      </c>
      <c r="H16" s="144">
        <f>SUMIF('Gouvernance et leadership'!$A$4:$A$15,$G16,'Gouvernance et leadership'!$L$4:$L$15)
+ SUMIF('Op. financières et adm'!$A$4:$A$25,$G16,'Op. financières et adm'!$L$4:$L$25)
+SUMIF('Gestion des ressources humaines'!$A$4:$A$25,$G16,'Gestion des ressources humaines'!$L$4:$L$25)
+SUMIF('Mobilisation des ressources'!$A$4:$A$25,$G16,'Mobilisation des ressources'!$L$4:$L$25)
+SUMIF('S&amp;E, gestion connais.'!$A$4:$A$25,$G16,'S&amp;E, gestion connais.'!$L$4:$L$25)
+SUMIF('Gestion des programmes'!$A$4:$A$25,$G16,'Gestion des programmes'!$L$4:$L$25)
+SUMIF(Communications!$A$4:$A$25,$G16,Communications!$L$4:$L$25)
+SUMIF(Subventions!$A$4:$A$25,$G16,Subventions!$L$4:$L$25)
+SUMIF('Fourniture des services'!$A$4:$A$25,$G16,'Fourniture des services'!$L$4:$L$25)
+SUMIF('Coordination et collab.'!$A$4:$A$25,$G16,'Coordination et collab.'!$L$4:$L$25)
+SUMIF('Plaidoyer, réseautage'!$A$4:$A$25,$G16,'Plaidoyer, réseautage'!$L$4:$L$25)+SUMIF(CCCS!$A$4:$A$25,$G16,CCCS!$L$4:$L$25)</f>
        <v>2</v>
      </c>
    </row>
    <row r="17" spans="1:8" ht="20.100000000000001" customHeight="1" x14ac:dyDescent="0.25">
      <c r="A17" s="303"/>
      <c r="B17" s="140" t="s">
        <v>1188</v>
      </c>
      <c r="C17" s="151">
        <f>SUMIF('Gouvernance et leadership'!$A$4:$A$15,$B17,'Gouvernance et leadership'!$L$4:$L$15)
+ SUMIF('Op. financières et adm'!$A$4:$A$25,$B17,'Op. financières et adm'!$L$4:$L$25)
+SUMIF('Gestion des ressources humaines'!$A$4:$A$25,$B17,'Gestion des ressources humaines'!$L$4:$L$25)
+SUMIF('Mobilisation des ressources'!$A$4:$A$25,$B17,'Mobilisation des ressources'!$L$4:$L$25)
+SUMIF('S&amp;E, gestion connais.'!$A$4:$A$25,$B17,'S&amp;E, gestion connais.'!$L$4:$L$25)
+SUMIF('Gestion des programmes'!$A$4:$A$25,$B17,'Gestion des programmes'!$L$4:$L$25)
+SUMIF(Communications!$A$4:$A$25,$B17,Communications!$L$4:$L$25)
+SUMIF(Subventions!$A$4:$A$25,$B17,Subventions!$L$4:$L$25)
+SUMIF('Fourniture des services'!$A$4:$A$25,$B17,'Fourniture des services'!$L$4:$L$25)
+SUMIF('Coordination et collab.'!$A$4:$A$25,$B17,'Coordination et collab.'!$L$4:$L$25)
+SUMIF('Plaidoyer, réseautage'!$A$4:$A$25,$B17,'Plaidoyer, réseautage'!$L$4:$L$25)</f>
        <v>3</v>
      </c>
      <c r="F17" s="306"/>
      <c r="G17" s="137" t="s">
        <v>1189</v>
      </c>
      <c r="H17" s="145">
        <f>SUMIF('Gouvernance et leadership'!$A$4:$A$15,$G17,'Gouvernance et leadership'!$L$4:$L$15)
+ SUMIF('Op. financières et adm'!$A$4:$A$25,$G17,'Op. financières et adm'!$L$4:$L$25)
+SUMIF('Gestion des ressources humaines'!$A$4:$A$25,$G17,'Gestion des ressources humaines'!$L$4:$L$25)
+SUMIF('Mobilisation des ressources'!$A$4:$A$25,$G17,'Mobilisation des ressources'!$L$4:$L$25)
+SUMIF('S&amp;E, gestion connais.'!$A$4:$A$25,$G17,'S&amp;E, gestion connais.'!$L$4:$L$25)
+SUMIF('Gestion des programmes'!$A$4:$A$25,$G17,'Gestion des programmes'!$L$4:$L$25)
+SUMIF(Communications!$A$4:$A$25,$G17,Communications!$L$4:$L$25)
+SUMIF(Subventions!$A$4:$A$25,$G17,Subventions!$L$4:$L$25)
+SUMIF('Fourniture des services'!$A$4:$A$25,$G17,'Fourniture des services'!$L$4:$L$25)
+SUMIF('Coordination et collab.'!$A$4:$A$25,$G17,'Coordination et collab.'!$L$4:$L$25)
+SUMIF('Plaidoyer, réseautage'!$A$4:$A$25,$G17,'Plaidoyer, réseautage'!$L$4:$L$25)+SUMIF(CCCS!$A$4:$A$25,$G17,CCCS!$L$4:$L$25)</f>
        <v>3</v>
      </c>
    </row>
    <row r="18" spans="1:8" ht="20.100000000000001" customHeight="1" thickBot="1" x14ac:dyDescent="0.3">
      <c r="A18" s="304"/>
      <c r="B18" s="141" t="s">
        <v>1190</v>
      </c>
      <c r="C18" s="219">
        <f>SUMIF('Gouvernance et leadership'!$A$4:$A$15,$B18,'Gouvernance et leadership'!$L$4:$L$15)
+ SUMIF('Op. financières et adm'!$A$4:$A$25,$B18,'Op. financières et adm'!$L$4:$L$25)
+SUMIF('Gestion des ressources humaines'!$A$4:$A$25,$B18,'Gestion des ressources humaines'!$L$4:$L$25)
+SUMIF('Mobilisation des ressources'!$A$4:$A$25,$B18,'Mobilisation des ressources'!$L$4:$L$25)
+SUMIF('S&amp;E, gestion connais.'!$A$4:$A$25,$B18,'S&amp;E, gestion connais.'!$L$4:$L$25)
+SUMIF('Gestion des programmes'!$A$4:$A$25,$B18,'Gestion des programmes'!$L$4:$L$25)
+SUMIF(Communications!$A$4:$A$25,$B18,Communications!$L$4:$L$25)
+SUMIF(Subventions!$A$4:$A$25,$B18,Subventions!$L$4:$L$25)
+SUMIF('Fourniture des services'!$A$4:$A$25,$B18,'Fourniture des services'!$L$4:$L$25)
+SUMIF('Coordination et collab.'!$A$4:$A$25,$B18,'Coordination et collab.'!$L$4:$L$25)
+SUMIF('Plaidoyer, réseautage'!$A$4:$A$25,$B18,'Plaidoyer, réseautage'!$L$4:$L$25)</f>
        <v>2</v>
      </c>
      <c r="F18" s="306"/>
      <c r="G18" s="137" t="s">
        <v>1191</v>
      </c>
      <c r="H18" s="145">
        <f>SUMIF('Gouvernance et leadership'!$A$4:$A$15,$G18,'Gouvernance et leadership'!$L$4:$L$15)
+ SUMIF('Op. financières et adm'!$A$4:$A$25,$G18,'Op. financières et adm'!$L$4:$L$25)
+SUMIF('Gestion des ressources humaines'!$A$4:$A$25,$G18,'Gestion des ressources humaines'!$L$4:$L$25)
+SUMIF('Mobilisation des ressources'!$A$4:$A$25,$G18,'Mobilisation des ressources'!$L$4:$L$25)
+SUMIF('S&amp;E, gestion connais.'!$A$4:$A$25,$G18,'S&amp;E, gestion connais.'!$L$4:$L$25)
+SUMIF('Gestion des programmes'!$A$4:$A$25,$G18,'Gestion des programmes'!$L$4:$L$25)
+SUMIF(Communications!$A$4:$A$25,$G18,Communications!$L$4:$L$25)
+SUMIF(Subventions!$A$4:$A$25,$G18,Subventions!$L$4:$L$25)
+SUMIF('Fourniture des services'!$A$4:$A$25,$G18,'Fourniture des services'!$L$4:$L$25)
+SUMIF('Coordination et collab.'!$A$4:$A$25,$G18,'Coordination et collab.'!$L$4:$L$25)
+SUMIF('Plaidoyer, réseautage'!$A$4:$A$25,$G18,'Plaidoyer, réseautage'!$L$4:$L$25)+SUMIF(CCCS!$A$4:$A$25,$G18,CCCS!$L$4:$L$25)</f>
        <v>1</v>
      </c>
    </row>
    <row r="19" spans="1:8" ht="20.100000000000001" customHeight="1" x14ac:dyDescent="0.25">
      <c r="A19" s="306" t="s">
        <v>1192</v>
      </c>
      <c r="B19" s="239" t="s">
        <v>1416</v>
      </c>
      <c r="C19" s="144">
        <f>SUMIF('Gouvernance et leadership'!$A$4:$A$15,$B19,'Gouvernance et leadership'!$L$4:$L$15)
+ SUMIF('Op. financières et adm'!$A$4:$A$25,$B19,'Op. financières et adm'!$L$4:$L$25)
+SUMIF('Gestion des ressources humaines'!$A$4:$A$25,$B19,'Gestion des ressources humaines'!$L$4:$L$25)
+SUMIF('Mobilisation des ressources'!$A$4:$A$25,$B19,'Mobilisation des ressources'!$L$4:$L$25)
+SUMIF('S&amp;E, gestion connais.'!$A$4:$A$25,$B19,'S&amp;E, gestion connais.'!$L$4:$L$25)
+SUMIF('Gestion des programmes'!$A$4:$A$25,$B19,'Gestion des programmes'!$L$4:$L$25)
+SUMIF(Communications!$A$4:$A$25,$B19,Communications!$L$4:$L$25)
+SUMIF(Subventions!$A$4:$A$25,$B19,Subventions!$L$4:$L$25)
+SUMIF('Fourniture des services'!$A$4:$A$25,$B19,'Fourniture des services'!$L$4:$L$25)
+SUMIF('Coordination et collab.'!$A$4:$A$25,$B19,'Coordination et collab.'!$L$4:$L$25)
+SUMIF('Plaidoyer, réseautage'!$A$4:$A$25,$B19,'Plaidoyer, réseautage'!$L$4:$L$25)</f>
        <v>4</v>
      </c>
      <c r="F19" s="306"/>
      <c r="G19" s="137" t="s">
        <v>1193</v>
      </c>
      <c r="H19" s="145">
        <f>SUMIF('Gouvernance et leadership'!$A$4:$A$15,$G19,'Gouvernance et leadership'!$L$4:$L$15)
+ SUMIF('Op. financières et adm'!$A$4:$A$25,$G19,'Op. financières et adm'!$L$4:$L$25)
+SUMIF('Gestion des ressources humaines'!$A$4:$A$25,$G19,'Gestion des ressources humaines'!$L$4:$L$25)
+SUMIF('Mobilisation des ressources'!$A$4:$A$25,$G19,'Mobilisation des ressources'!$L$4:$L$25)
+SUMIF('S&amp;E, gestion connais.'!$A$4:$A$25,$G19,'S&amp;E, gestion connais.'!$L$4:$L$25)
+SUMIF('Gestion des programmes'!$A$4:$A$25,$G19,'Gestion des programmes'!$L$4:$L$25)
+SUMIF(Communications!$A$4:$A$25,$G19,Communications!$L$4:$L$25)
+SUMIF(Subventions!$A$4:$A$25,$G19,Subventions!$L$4:$L$25)
+SUMIF('Fourniture des services'!$A$4:$A$25,$G19,'Fourniture des services'!$L$4:$L$25)
+SUMIF('Coordination et collab.'!$A$4:$A$25,$G19,'Coordination et collab.'!$L$4:$L$25)
+SUMIF('Plaidoyer, réseautage'!$A$4:$A$25,$G19,'Plaidoyer, réseautage'!$L$4:$L$25)+SUMIF(CCCS!$A$4:$A$25,$G19,CCCS!$L$4:$L$25)</f>
        <v>4</v>
      </c>
    </row>
    <row r="20" spans="1:8" ht="20.100000000000001" customHeight="1" x14ac:dyDescent="0.25">
      <c r="A20" s="306"/>
      <c r="B20" s="137" t="s">
        <v>1194</v>
      </c>
      <c r="C20" s="145">
        <f>SUMIF('Gouvernance et leadership'!$A$4:$A$15,$B20,'Gouvernance et leadership'!$L$4:$L$15)
+ SUMIF('Op. financières et adm'!$A$4:$A$25,$B20,'Op. financières et adm'!$L$4:$L$25)
+SUMIF('Gestion des ressources humaines'!$A$4:$A$25,$B20,'Gestion des ressources humaines'!$L$4:$L$25)
+SUMIF('Mobilisation des ressources'!$A$4:$A$25,$B20,'Mobilisation des ressources'!$L$4:$L$25)
+SUMIF('S&amp;E, gestion connais.'!$A$4:$A$25,$B20,'S&amp;E, gestion connais.'!$L$4:$L$25)
+SUMIF('Gestion des programmes'!$A$4:$A$25,$B20,'Gestion des programmes'!$L$4:$L$25)
+SUMIF(Communications!$A$4:$A$25,$B20,Communications!$L$4:$L$25)
+SUMIF(Subventions!$A$4:$A$25,$B20,Subventions!$L$4:$L$25)
+SUMIF('Fourniture des services'!$A$4:$A$25,$B20,'Fourniture des services'!$L$4:$L$25)
+SUMIF('Coordination et collab.'!$A$4:$A$25,$B20,'Coordination et collab.'!$L$4:$L$25)
+SUMIF('Plaidoyer, réseautage'!$A$4:$A$25,$B20,'Plaidoyer, réseautage'!$L$4:$L$25)</f>
        <v>3.5</v>
      </c>
      <c r="F20" s="306"/>
      <c r="G20" s="137" t="s">
        <v>1195</v>
      </c>
      <c r="H20" s="145">
        <f>SUMIF('Gouvernance et leadership'!$A$4:$A$15,$G20,'Gouvernance et leadership'!$L$4:$L$15)
+ SUMIF('Op. financières et adm'!$A$4:$A$25,$G20,'Op. financières et adm'!$L$4:$L$25)
+SUMIF('Gestion des ressources humaines'!$A$4:$A$25,$G20,'Gestion des ressources humaines'!$L$4:$L$25)
+SUMIF('Mobilisation des ressources'!$A$4:$A$25,$G20,'Mobilisation des ressources'!$L$4:$L$25)
+SUMIF('S&amp;E, gestion connais.'!$A$4:$A$25,$G20,'S&amp;E, gestion connais.'!$L$4:$L$25)
+SUMIF('Gestion des programmes'!$A$4:$A$25,$G20,'Gestion des programmes'!$L$4:$L$25)
+SUMIF(Communications!$A$4:$A$25,$G20,Communications!$L$4:$L$25)
+SUMIF(Subventions!$A$4:$A$25,$G20,Subventions!$L$4:$L$25)
+SUMIF('Fourniture des services'!$A$4:$A$25,$G20,'Fourniture des services'!$L$4:$L$25)
+SUMIF('Coordination et collab.'!$A$4:$A$25,$G20,'Coordination et collab.'!$L$4:$L$25)
+SUMIF('Plaidoyer, réseautage'!$A$4:$A$25,$G20,'Plaidoyer, réseautage'!$L$4:$L$25)+SUMIF(CCCS!$A$4:$A$25,$G20,CCCS!$L$4:$L$25)</f>
        <v>3.3</v>
      </c>
    </row>
    <row r="21" spans="1:8" ht="20.100000000000001" customHeight="1" x14ac:dyDescent="0.25">
      <c r="A21" s="306"/>
      <c r="B21" s="137" t="s">
        <v>1196</v>
      </c>
      <c r="C21" s="145">
        <f>SUMIF('Gouvernance et leadership'!$A$4:$A$15,$B21,'Gouvernance et leadership'!$L$4:$L$15)
+ SUMIF('Op. financières et adm'!$A$4:$A$25,$B21,'Op. financières et adm'!$L$4:$L$25)
+SUMIF('Gestion des ressources humaines'!$A$4:$A$25,$B21,'Gestion des ressources humaines'!$L$4:$L$25)
+SUMIF('Mobilisation des ressources'!$A$4:$A$25,$B21,'Mobilisation des ressources'!$L$4:$L$25)
+SUMIF('S&amp;E, gestion connais.'!$A$4:$A$25,$B21,'S&amp;E, gestion connais.'!$L$4:$L$25)
+SUMIF('Gestion des programmes'!$A$4:$A$25,$B21,'Gestion des programmes'!$L$4:$L$25)
+SUMIF(Communications!$A$4:$A$25,$B21,Communications!$L$4:$L$25)
+SUMIF(Subventions!$A$4:$A$25,$B21,Subventions!$L$4:$L$25)
+SUMIF('Fourniture des services'!$A$4:$A$25,$B21,'Fourniture des services'!$L$4:$L$25)
+SUMIF('Coordination et collab.'!$A$4:$A$25,$B21,'Coordination et collab.'!$L$4:$L$25)
+SUMIF('Plaidoyer, réseautage'!$A$4:$A$25,$B21,'Plaidoyer, réseautage'!$L$4:$L$25)</f>
        <v>5</v>
      </c>
      <c r="F21" s="306"/>
      <c r="G21" s="238" t="s">
        <v>1418</v>
      </c>
      <c r="H21" s="145">
        <f>SUMIF('Gouvernance et leadership'!$A$4:$A$15,$G21,'Gouvernance et leadership'!$L$4:$L$15)
+ SUMIF('Op. financières et adm'!$A$4:$A$25,$G21,'Op. financières et adm'!$L$4:$L$25)
+SUMIF('Gestion des ressources humaines'!$A$4:$A$25,$G21,'Gestion des ressources humaines'!$L$4:$L$25)
+SUMIF('Mobilisation des ressources'!$A$4:$A$25,$G21,'Mobilisation des ressources'!$L$4:$L$25)
+SUMIF('S&amp;E, gestion connais.'!$A$4:$A$25,$G21,'S&amp;E, gestion connais.'!$L$4:$L$25)
+SUMIF('Gestion des programmes'!$A$4:$A$25,$G21,'Gestion des programmes'!$L$4:$L$25)
+SUMIF(Communications!$A$4:$A$25,$G21,Communications!$L$4:$L$25)
+SUMIF(Subventions!$A$4:$A$25,$G21,Subventions!$L$4:$L$25)
+SUMIF('Fourniture des services'!$A$4:$A$25,$G21,'Fourniture des services'!$L$4:$L$25)
+SUMIF('Coordination et collab.'!$A$4:$A$25,$G21,'Coordination et collab.'!$L$4:$L$25)
+SUMIF('Plaidoyer, réseautage'!$A$4:$A$25,$G21,'Plaidoyer, réseautage'!$L$4:$L$25)+SUMIF(CCCS!$A$4:$A$25,$G21,CCCS!$L$4:$L$25)</f>
        <v>2</v>
      </c>
    </row>
    <row r="22" spans="1:8" ht="20.100000000000001" customHeight="1" thickBot="1" x14ac:dyDescent="0.3">
      <c r="A22" s="306"/>
      <c r="B22" s="137" t="s">
        <v>1197</v>
      </c>
      <c r="C22" s="145">
        <f>SUMIF('Gouvernance et leadership'!$A$4:$A$15,$B22,'Gouvernance et leadership'!$L$4:$L$15)
+ SUMIF('Op. financières et adm'!$A$4:$A$25,$B22,'Op. financières et adm'!$L$4:$L$25)
+SUMIF('Gestion des ressources humaines'!$A$4:$A$25,$B22,'Gestion des ressources humaines'!$L$4:$L$25)
+SUMIF('Mobilisation des ressources'!$A$4:$A$25,$B22,'Mobilisation des ressources'!$L$4:$L$25)
+SUMIF('S&amp;E, gestion connais.'!$A$4:$A$25,$B22,'S&amp;E, gestion connais.'!$L$4:$L$25)
+SUMIF('Gestion des programmes'!$A$4:$A$25,$B22,'Gestion des programmes'!$L$4:$L$25)
+SUMIF(Communications!$A$4:$A$25,$B22,Communications!$L$4:$L$25)
+SUMIF(Subventions!$A$4:$A$25,$B22,Subventions!$L$4:$L$25)
+SUMIF('Fourniture des services'!$A$4:$A$25,$B22,'Fourniture des services'!$L$4:$L$25)
+SUMIF('Coordination et collab.'!$A$4:$A$25,$B22,'Coordination et collab.'!$L$4:$L$25)
+SUMIF('Plaidoyer, réseautage'!$A$4:$A$25,$B22,'Plaidoyer, réseautage'!$L$4:$L$25)</f>
        <v>3</v>
      </c>
      <c r="F22" s="307"/>
      <c r="G22" s="138" t="s">
        <v>1198</v>
      </c>
      <c r="H22" s="146">
        <f>SUMIF('Gouvernance et leadership'!$A$4:$A$15,$G22,'Gouvernance et leadership'!$L$4:$L$15)
+ SUMIF('Op. financières et adm'!$A$4:$A$25,$G22,'Op. financières et adm'!$L$4:$L$25)
+SUMIF('Gestion des ressources humaines'!$A$4:$A$25,$G22,'Gestion des ressources humaines'!$L$4:$L$25)
+SUMIF('Mobilisation des ressources'!$A$4:$A$25,$G22,'Mobilisation des ressources'!$L$4:$L$25)
+SUMIF('S&amp;E, gestion connais.'!$A$4:$A$25,$G22,'S&amp;E, gestion connais.'!$L$4:$L$25)
+SUMIF('Gestion des programmes'!$A$4:$A$25,$G22,'Gestion des programmes'!$L$4:$L$25)
+SUMIF(Communications!$A$4:$A$25,$G22,Communications!$L$4:$L$25)
+SUMIF(Subventions!$A$4:$A$25,$G22,Subventions!$L$4:$L$25)
+SUMIF('Fourniture des services'!$A$4:$A$25,$G22,'Fourniture des services'!$L$4:$L$25)
+SUMIF('Coordination et collab.'!$A$4:$A$25,$G22,'Coordination et collab.'!$L$4:$L$25)
+SUMIF('Plaidoyer, réseautage'!$A$4:$A$25,$G22,'Plaidoyer, réseautage'!$L$4:$L$25)+SUMIF(CCCS!$A$4:$A$25,$G22,CCCS!$L$4:$L$25)</f>
        <v>4</v>
      </c>
    </row>
    <row r="23" spans="1:8" ht="20.100000000000001" customHeight="1" x14ac:dyDescent="0.25">
      <c r="A23" s="306"/>
      <c r="B23" s="238" t="s">
        <v>1415</v>
      </c>
      <c r="C23" s="145">
        <f>SUMIF('Gouvernance et leadership'!$A$4:$A$15,$B23,'Gouvernance et leadership'!$L$4:$L$15)
+ SUMIF('Op. financières et adm'!$A$4:$A$25,$B23,'Op. financières et adm'!$L$4:$L$25)
+SUMIF('Gestion des ressources humaines'!$A$4:$A$25,$B23,'Gestion des ressources humaines'!$L$4:$L$25)
+SUMIF('Mobilisation des ressources'!$A$4:$A$25,$B23,'Mobilisation des ressources'!$L$4:$L$25)
+SUMIF('S&amp;E, gestion connais.'!$A$4:$A$25,$B23,'S&amp;E, gestion connais.'!$L$4:$L$25)
+SUMIF('Gestion des programmes'!$A$4:$A$25,$B23,'Gestion des programmes'!$L$4:$L$25)
+SUMIF(Communications!$A$4:$A$25,$B23,Communications!$L$4:$L$25)
+SUMIF(Subventions!$A$4:$A$25,$B23,Subventions!$L$4:$L$25)
+SUMIF('Fourniture des services'!$A$4:$A$25,$B23,'Fourniture des services'!$L$4:$L$25)
+SUMIF('Coordination et collab.'!$A$4:$A$25,$B23,'Coordination et collab.'!$L$4:$L$25)
+SUMIF('Plaidoyer, réseautage'!$A$4:$A$25,$B23,'Plaidoyer, réseautage'!$L$4:$L$25)</f>
        <v>2</v>
      </c>
      <c r="F23" s="309" t="s">
        <v>1199</v>
      </c>
      <c r="G23" s="217" t="s">
        <v>1200</v>
      </c>
      <c r="H23" s="150">
        <f>SUMIF('Gouvernance et leadership'!$A$4:$A$15,$G23,'Gouvernance et leadership'!$L$4:$L$15)
+ SUMIF('Op. financières et adm'!$A$4:$A$25,$G23,'Op. financières et adm'!$L$4:$L$25)
+SUMIF('Gestion des ressources humaines'!$A$4:$A$25,$G23,'Gestion des ressources humaines'!$L$4:$L$25)
+SUMIF('Mobilisation des ressources'!$A$4:$A$25,$G23,'Mobilisation des ressources'!$L$4:$L$25)
+SUMIF('S&amp;E, gestion connais.'!$A$4:$A$25,$G23,'S&amp;E, gestion connais.'!$L$4:$L$25)
+SUMIF('Gestion des programmes'!$A$4:$A$25,$G23,'Gestion des programmes'!$L$4:$L$25)
+SUMIF(Communications!$A$4:$A$25,$G23,Communications!$L$4:$L$25)
+SUMIF(Subventions!$A$4:$A$25,$G23,Subventions!$L$4:$L$25)
+SUMIF('Fourniture des services'!$A$4:$A$25,$G23,'Fourniture des services'!$L$4:$L$25)
+SUMIF('Coordination et collab.'!$A$4:$A$25,$G23,'Coordination et collab.'!$L$4:$L$25)
+SUMIF('Plaidoyer, réseautage'!$A$4:$A$25,$G23,'Plaidoyer, réseautage'!$L$4:$L$25)+SUMIF(CCCS!$A$4:$A$25,$G23,CCCS!$L$4:$L$25)</f>
        <v>2.2999999999999998</v>
      </c>
    </row>
    <row r="24" spans="1:8" ht="20.100000000000001" customHeight="1" thickBot="1" x14ac:dyDescent="0.3">
      <c r="A24" s="306"/>
      <c r="B24" s="137" t="s">
        <v>1201</v>
      </c>
      <c r="C24" s="145">
        <f>SUMIF('Gouvernance et leadership'!$A$4:$A$15,$B24,'Gouvernance et leadership'!$L$4:$L$15)
+ SUMIF('Op. financières et adm'!$A$4:$A$25,$B24,'Op. financières et adm'!$L$4:$L$25)
+SUMIF('Gestion des ressources humaines'!$A$4:$A$25,$B24,'Gestion des ressources humaines'!$L$4:$L$25)
+SUMIF('Mobilisation des ressources'!$A$4:$A$25,$B24,'Mobilisation des ressources'!$L$4:$L$25)
+SUMIF('S&amp;E, gestion connais.'!$A$4:$A$25,$B24,'S&amp;E, gestion connais.'!$L$4:$L$25)
+SUMIF('Gestion des programmes'!$A$4:$A$25,$B24,'Gestion des programmes'!$L$4:$L$25)
+SUMIF(Communications!$A$4:$A$25,$B24,Communications!$L$4:$L$25)
+SUMIF(Subventions!$A$4:$A$25,$B24,Subventions!$L$4:$L$25)
+SUMIF('Fourniture des services'!$A$4:$A$25,$B24,'Fourniture des services'!$L$4:$L$25)
+SUMIF('Coordination et collab.'!$A$4:$A$25,$B24,'Coordination et collab.'!$L$4:$L$25)
+SUMIF('Plaidoyer, réseautage'!$A$4:$A$25,$B24,'Plaidoyer, réseautage'!$L$4:$L$25)</f>
        <v>4</v>
      </c>
      <c r="F24" s="310"/>
      <c r="G24" s="149" t="s">
        <v>1202</v>
      </c>
      <c r="H24" s="152">
        <f>SUMIF('Gouvernance et leadership'!$A$4:$A$15,$G24,'Gouvernance et leadership'!$L$4:$L$15)
+ SUMIF('Op. financières et adm'!$A$4:$A$25,$G24,'Op. financières et adm'!$L$4:$L$25)
+SUMIF('Gestion des ressources humaines'!$A$4:$A$25,$G24,'Gestion des ressources humaines'!$L$4:$L$25)
+SUMIF('Mobilisation des ressources'!$A$4:$A$25,$G24,'Mobilisation des ressources'!$L$4:$L$25)
+SUMIF('S&amp;E, gestion connais.'!$A$4:$A$25,$G24,'S&amp;E, gestion connais.'!$L$4:$L$25)
+SUMIF('Gestion des programmes'!$A$4:$A$25,$G24,'Gestion des programmes'!$L$4:$L$25)
+SUMIF(Communications!$A$4:$A$25,$G24,Communications!$L$4:$L$25)
+SUMIF(Subventions!$A$4:$A$25,$G24,Subventions!$L$4:$L$25)
+SUMIF('Fourniture des services'!$A$4:$A$25,$G24,'Fourniture des services'!$L$4:$L$25)
+SUMIF('Coordination et collab.'!$A$4:$A$25,$G24,'Coordination et collab.'!$L$4:$L$25)
+SUMIF('Plaidoyer, réseautage'!$A$4:$A$25,$G24,'Plaidoyer, réseautage'!$L$4:$L$25)+SUMIF(CCCS!$A$4:$A$25,$G24,CCCS!$L$4:$L$25)</f>
        <v>3.3</v>
      </c>
    </row>
    <row r="25" spans="1:8" ht="20.100000000000001" customHeight="1" thickBot="1" x14ac:dyDescent="0.3">
      <c r="A25" s="307"/>
      <c r="B25" s="138" t="s">
        <v>1203</v>
      </c>
      <c r="C25" s="236">
        <f>SUMIF('Gouvernance et leadership'!$A$4:$A$15,$B25,'Gouvernance et leadership'!$L$4:$L$15)
+ SUMIF('Op. financières et adm'!$A$4:$A$25,$B25,'Op. financières et adm'!$L$4:$L$25)
+SUMIF('Gestion des ressources humaines'!$A$4:$A$25,$B25,'Gestion des ressources humaines'!$L$4:$L$25)
+SUMIF('Mobilisation des ressources'!$A$4:$A$25,$B25,'Mobilisation des ressources'!$L$4:$L$25)
+SUMIF('S&amp;E, gestion connais.'!$A$4:$A$25,$B25,'S&amp;E, gestion connais.'!$L$4:$L$25)
+SUMIF('Gestion des programmes'!$A$4:$A$25,$B25,'Gestion des programmes'!$L$4:$L$25)
+SUMIF(Communications!$A$4:$A$25,$B25,Communications!$L$4:$L$25)
+SUMIF(Subventions!$A$4:$A$25,$B25,Subventions!$L$4:$L$25)
+SUMIF('Fourniture des services'!$A$4:$A$25,$B25,'Fourniture des services'!$L$4:$L$25)
+SUMIF('Coordination et collab.'!$A$4:$A$25,$B25,'Coordination et collab.'!$L$4:$L$25)
+SUMIF('Plaidoyer, réseautage'!$A$4:$A$25,$B25,'Plaidoyer, réseautage'!$L$4:$L$25)</f>
        <v>3</v>
      </c>
    </row>
    <row r="26" spans="1:8" ht="20.100000000000001" customHeight="1" x14ac:dyDescent="0.25">
      <c r="A26" s="303" t="s">
        <v>1204</v>
      </c>
      <c r="B26" s="143" t="s">
        <v>1205</v>
      </c>
      <c r="C26" s="150">
        <f>SUMIF('Gouvernance et leadership'!$A$4:$A$15,$B26,'Gouvernance et leadership'!$L$4:$L$15)
+ SUMIF('Op. financières et adm'!$A$4:$A$25,$B26,'Op. financières et adm'!$L$4:$L$25)
+SUMIF('Gestion des ressources humaines'!$A$4:$A$25,$B26,'Gestion des ressources humaines'!$L$4:$L$25)
+SUMIF('Mobilisation des ressources'!$A$4:$A$25,$B26,'Mobilisation des ressources'!$L$4:$L$25)
+SUMIF('S&amp;E, gestion connais.'!$A$4:$A$25,$B26,'S&amp;E, gestion connais.'!$L$4:$L$25)
+SUMIF('Gestion des programmes'!$A$4:$A$25,$B26,'Gestion des programmes'!$L$4:$L$25)
+SUMIF(Communications!$A$4:$A$25,$B26,Communications!$L$4:$L$25)
+SUMIF(Subventions!$A$4:$A$25,$B26,Subventions!$L$4:$L$25)
+SUMIF('Fourniture des services'!$A$4:$A$25,$B26,'Fourniture des services'!$L$4:$L$25)
+SUMIF('Coordination et collab.'!$A$4:$A$25,$B26,'Coordination et collab.'!$L$4:$L$25)
+SUMIF('Plaidoyer, réseautage'!$A$4:$A$25,$B26,'Plaidoyer, réseautage'!$L$4:$L$25)</f>
        <v>2.5</v>
      </c>
    </row>
    <row r="27" spans="1:8" ht="20.100000000000001" customHeight="1" x14ac:dyDescent="0.25">
      <c r="A27" s="303"/>
      <c r="B27" s="140" t="s">
        <v>1206</v>
      </c>
      <c r="C27" s="151">
        <f>SUMIF('Gouvernance et leadership'!$A$4:$A$15,$B27,'Gouvernance et leadership'!$L$4:$L$15)
+ SUMIF('Op. financières et adm'!$A$4:$A$25,$B27,'Op. financières et adm'!$L$4:$L$25)
+SUMIF('Gestion des ressources humaines'!$A$4:$A$25,$B27,'Gestion des ressources humaines'!$L$4:$L$25)
+SUMIF('Mobilisation des ressources'!$A$4:$A$25,$B27,'Mobilisation des ressources'!$L$4:$L$25)
+SUMIF('S&amp;E, gestion connais.'!$A$4:$A$25,$B27,'S&amp;E, gestion connais.'!$L$4:$L$25)
+SUMIF('Gestion des programmes'!$A$4:$A$25,$B27,'Gestion des programmes'!$L$4:$L$25)
+SUMIF(Communications!$A$4:$A$25,$B27,Communications!$L$4:$L$25)
+SUMIF(Subventions!$A$4:$A$25,$B27,Subventions!$L$4:$L$25)
+SUMIF('Fourniture des services'!$A$4:$A$25,$B27,'Fourniture des services'!$L$4:$L$25)
+SUMIF('Coordination et collab.'!$A$4:$A$25,$B27,'Coordination et collab.'!$L$4:$L$25)
+SUMIF('Plaidoyer, réseautage'!$A$4:$A$25,$B27,'Plaidoyer, réseautage'!$L$4:$L$25)</f>
        <v>2</v>
      </c>
    </row>
    <row r="28" spans="1:8" ht="20.100000000000001" customHeight="1" thickBot="1" x14ac:dyDescent="0.3">
      <c r="A28" s="304"/>
      <c r="B28" s="141" t="s">
        <v>1207</v>
      </c>
      <c r="C28" s="219">
        <f>SUMIF('Gouvernance et leadership'!$A$4:$A$15,$B28,'Gouvernance et leadership'!$L$4:$L$15)
+ SUMIF('Op. financières et adm'!$A$4:$A$25,$B28,'Op. financières et adm'!$L$4:$L$25)
+SUMIF('Gestion des ressources humaines'!$A$4:$A$25,$B28,'Gestion des ressources humaines'!$L$4:$L$25)
+SUMIF('Mobilisation des ressources'!$A$4:$A$25,$B28,'Mobilisation des ressources'!$L$4:$L$25)
+SUMIF('S&amp;E, gestion connais.'!$A$4:$A$25,$B28,'S&amp;E, gestion connais.'!$L$4:$L$25)
+SUMIF('Gestion des programmes'!$A$4:$A$25,$B28,'Gestion des programmes'!$L$4:$L$25)
+SUMIF(Communications!$A$4:$A$25,$B28,Communications!$L$4:$L$25)
+SUMIF(Subventions!$A$4:$A$25,$B28,Subventions!$L$4:$L$25)
+SUMIF('Fourniture des services'!$A$4:$A$25,$B28,'Fourniture des services'!$L$4:$L$25)
+SUMIF('Coordination et collab.'!$A$4:$A$25,$B28,'Coordination et collab.'!$L$4:$L$25)
+SUMIF('Plaidoyer, réseautage'!$A$4:$A$25,$B28,'Plaidoyer, réseautage'!$L$4:$L$25)</f>
        <v>3</v>
      </c>
    </row>
    <row r="29" spans="1:8" ht="20.100000000000001" customHeight="1" x14ac:dyDescent="0.25">
      <c r="A29" s="306" t="s">
        <v>1208</v>
      </c>
      <c r="B29" s="142" t="s">
        <v>1209</v>
      </c>
      <c r="C29" s="144">
        <f>SUMIF('Gouvernance et leadership'!$A$4:$A$15,$B29,'Gouvernance et leadership'!$L$4:$L$15)
+ SUMIF('Op. financières et adm'!$A$4:$A$25,$B29,'Op. financières et adm'!$L$4:$L$25)
+SUMIF('Gestion des ressources humaines'!$A$4:$A$25,$B29,'Gestion des ressources humaines'!$L$4:$L$25)
+SUMIF('Mobilisation des ressources'!$A$4:$A$25,$B29,'Mobilisation des ressources'!$L$4:$L$25)
+SUMIF('S&amp;E, gestion connais.'!$A$4:$A$25,$B29,'S&amp;E, gestion connais.'!$L$4:$L$25)
+SUMIF('Gestion des programmes'!$A$4:$A$25,$B29,'Gestion des programmes'!$L$4:$L$25)
+SUMIF(Communications!$A$4:$A$25,$B29,Communications!$L$4:$L$25)
+SUMIF(Subventions!$A$4:$A$25,$B29,Subventions!$L$4:$L$25)
+SUMIF('Fourniture des services'!$A$4:$A$25,$B29,'Fourniture des services'!$L$4:$L$25)
+SUMIF('Coordination et collab.'!$A$4:$A$25,$B29,'Coordination et collab.'!$L$4:$L$25)
+SUMIF('Plaidoyer, réseautage'!$A$4:$A$25,$B29,'Plaidoyer, réseautage'!$L$4:$L$25)</f>
        <v>3</v>
      </c>
    </row>
    <row r="30" spans="1:8" ht="20.100000000000001" customHeight="1" x14ac:dyDescent="0.25">
      <c r="A30" s="306"/>
      <c r="B30" s="137" t="s">
        <v>1210</v>
      </c>
      <c r="C30" s="145">
        <f>SUMIF('Gouvernance et leadership'!$A$4:$A$15,$B30,'Gouvernance et leadership'!$L$4:$L$15)
+ SUMIF('Op. financières et adm'!$A$4:$A$25,$B30,'Op. financières et adm'!$L$4:$L$25)
+SUMIF('Gestion des ressources humaines'!$A$4:$A$25,$B30,'Gestion des ressources humaines'!$L$4:$L$25)
+SUMIF('Mobilisation des ressources'!$A$4:$A$25,$B30,'Mobilisation des ressources'!$L$4:$L$25)
+SUMIF('S&amp;E, gestion connais.'!$A$4:$A$25,$B30,'S&amp;E, gestion connais.'!$L$4:$L$25)
+SUMIF('Gestion des programmes'!$A$4:$A$25,$B30,'Gestion des programmes'!$L$4:$L$25)
+SUMIF(Communications!$A$4:$A$25,$B30,Communications!$L$4:$L$25)
+SUMIF(Subventions!$A$4:$A$25,$B30,Subventions!$L$4:$L$25)
+SUMIF('Fourniture des services'!$A$4:$A$25,$B30,'Fourniture des services'!$L$4:$L$25)
+SUMIF('Coordination et collab.'!$A$4:$A$25,$B30,'Coordination et collab.'!$L$4:$L$25)
+SUMIF('Plaidoyer, réseautage'!$A$4:$A$25,$B30,'Plaidoyer, réseautage'!$L$4:$L$25)</f>
        <v>1.5</v>
      </c>
    </row>
    <row r="31" spans="1:8" ht="20.100000000000001" customHeight="1" x14ac:dyDescent="0.25">
      <c r="A31" s="306"/>
      <c r="B31" s="137" t="s">
        <v>1211</v>
      </c>
      <c r="C31" s="145">
        <f>SUMIF('Gouvernance et leadership'!$A$4:$A$15,$B31,'Gouvernance et leadership'!$L$4:$L$15)
+ SUMIF('Op. financières et adm'!$A$4:$A$25,$B31,'Op. financières et adm'!$L$4:$L$25)
+SUMIF('Gestion des ressources humaines'!$A$4:$A$25,$B31,'Gestion des ressources humaines'!$L$4:$L$25)
+SUMIF('Mobilisation des ressources'!$A$4:$A$25,$B31,'Mobilisation des ressources'!$L$4:$L$25)
+SUMIF('S&amp;E, gestion connais.'!$A$4:$A$25,$B31,'S&amp;E, gestion connais.'!$L$4:$L$25)
+SUMIF('Gestion des programmes'!$A$4:$A$25,$B31,'Gestion des programmes'!$L$4:$L$25)
+SUMIF(Communications!$A$4:$A$25,$B31,Communications!$L$4:$L$25)
+SUMIF(Subventions!$A$4:$A$25,$B31,Subventions!$L$4:$L$25)
+SUMIF('Fourniture des services'!$A$4:$A$25,$B31,'Fourniture des services'!$L$4:$L$25)
+SUMIF('Coordination et collab.'!$A$4:$A$25,$B31,'Coordination et collab.'!$L$4:$L$25)
+SUMIF('Plaidoyer, réseautage'!$A$4:$A$25,$B31,'Plaidoyer, réseautage'!$L$4:$L$25)</f>
        <v>4</v>
      </c>
    </row>
    <row r="32" spans="1:8" ht="20.100000000000001" customHeight="1" x14ac:dyDescent="0.25">
      <c r="A32" s="306"/>
      <c r="B32" s="137" t="s">
        <v>1212</v>
      </c>
      <c r="C32" s="145">
        <f>SUMIF('Gouvernance et leadership'!$A$4:$A$15,$B32,'Gouvernance et leadership'!$L$4:$L$15)
+ SUMIF('Op. financières et adm'!$A$4:$A$25,$B32,'Op. financières et adm'!$L$4:$L$25)
+SUMIF('Gestion des ressources humaines'!$A$4:$A$25,$B32,'Gestion des ressources humaines'!$L$4:$L$25)
+SUMIF('Mobilisation des ressources'!$A$4:$A$25,$B32,'Mobilisation des ressources'!$L$4:$L$25)
+SUMIF('S&amp;E, gestion connais.'!$A$4:$A$25,$B32,'S&amp;E, gestion connais.'!$L$4:$L$25)
+SUMIF('Gestion des programmes'!$A$4:$A$25,$B32,'Gestion des programmes'!$L$4:$L$25)
+SUMIF(Communications!$A$4:$A$25,$B32,Communications!$L$4:$L$25)
+SUMIF(Subventions!$A$4:$A$25,$B32,Subventions!$L$4:$L$25)
+SUMIF('Fourniture des services'!$A$4:$A$25,$B32,'Fourniture des services'!$L$4:$L$25)
+SUMIF('Coordination et collab.'!$A$4:$A$25,$B32,'Coordination et collab.'!$L$4:$L$25)
+SUMIF('Plaidoyer, réseautage'!$A$4:$A$25,$B32,'Plaidoyer, réseautage'!$L$4:$L$25)</f>
        <v>2.7</v>
      </c>
    </row>
    <row r="33" spans="1:8" ht="20.100000000000001" customHeight="1" x14ac:dyDescent="0.25">
      <c r="A33" s="306"/>
      <c r="B33" s="137" t="s">
        <v>1213</v>
      </c>
      <c r="C33" s="145">
        <f>SUMIF('Gouvernance et leadership'!$A$4:$A$15,$B33,'Gouvernance et leadership'!$L$4:$L$15)
+ SUMIF('Op. financières et adm'!$A$4:$A$25,$B33,'Op. financières et adm'!$L$4:$L$25)
+SUMIF('Gestion des ressources humaines'!$A$4:$A$25,$B33,'Gestion des ressources humaines'!$L$4:$L$25)
+SUMIF('Mobilisation des ressources'!$A$4:$A$25,$B33,'Mobilisation des ressources'!$L$4:$L$25)
+SUMIF('S&amp;E, gestion connais.'!$A$4:$A$25,$B33,'S&amp;E, gestion connais.'!$L$4:$L$25)
+SUMIF('Gestion des programmes'!$A$4:$A$25,$B33,'Gestion des programmes'!$L$4:$L$25)
+SUMIF(Communications!$A$4:$A$25,$B33,Communications!$L$4:$L$25)
+SUMIF(Subventions!$A$4:$A$25,$B33,Subventions!$L$4:$L$25)
+SUMIF('Fourniture des services'!$A$4:$A$25,$B33,'Fourniture des services'!$L$4:$L$25)
+SUMIF('Coordination et collab.'!$A$4:$A$25,$B33,'Coordination et collab.'!$L$4:$L$25)
+SUMIF('Plaidoyer, réseautage'!$A$4:$A$25,$B33,'Plaidoyer, réseautage'!$L$4:$L$25)</f>
        <v>4</v>
      </c>
    </row>
    <row r="34" spans="1:8" ht="20.100000000000001" customHeight="1" thickBot="1" x14ac:dyDescent="0.3">
      <c r="A34" s="307"/>
      <c r="B34" s="138" t="s">
        <v>1214</v>
      </c>
      <c r="C34" s="236">
        <f>SUMIF('Gouvernance et leadership'!$A$4:$A$15,$B34,'Gouvernance et leadership'!$L$4:$L$15)
+ SUMIF('Op. financières et adm'!$A$4:$A$25,$B34,'Op. financières et adm'!$L$4:$L$25)
+SUMIF('Gestion des ressources humaines'!$A$4:$A$25,$B34,'Gestion des ressources humaines'!$L$4:$L$25)
+SUMIF('Mobilisation des ressources'!$A$4:$A$25,$B34,'Mobilisation des ressources'!$L$4:$L$25)
+SUMIF('S&amp;E, gestion connais.'!$A$4:$A$25,$B34,'S&amp;E, gestion connais.'!$L$4:$L$25)
+SUMIF('Gestion des programmes'!$A$4:$A$25,$B34,'Gestion des programmes'!$L$4:$L$25)
+SUMIF(Communications!$A$4:$A$25,$B34,Communications!$L$4:$L$25)
+SUMIF(Subventions!$A$4:$A$25,$B34,Subventions!$L$4:$L$25)
+SUMIF('Fourniture des services'!$A$4:$A$25,$B34,'Fourniture des services'!$L$4:$L$25)
+SUMIF('Coordination et collab.'!$A$4:$A$25,$B34,'Coordination et collab.'!$L$4:$L$25)
+SUMIF('Plaidoyer, réseautage'!$A$4:$A$25,$B34,'Plaidoyer, réseautage'!$L$4:$L$25)</f>
        <v>1</v>
      </c>
    </row>
    <row r="35" spans="1:8" ht="18" customHeight="1" x14ac:dyDescent="0.25">
      <c r="A35" s="302" t="s">
        <v>1215</v>
      </c>
      <c r="B35" s="139" t="s">
        <v>1216</v>
      </c>
      <c r="C35" s="150">
        <f>SUMIF('Gouvernance et leadership'!$A$4:$A$15,$B35,'Gouvernance et leadership'!$L$4:$L$15)
+ SUMIF('Op. financières et adm'!$A$4:$A$25,$B35,'Op. financières et adm'!$L$4:$L$25)
+SUMIF('Gestion des ressources humaines'!$A$4:$A$25,$B35,'Gestion des ressources humaines'!$L$4:$L$25)
+SUMIF('Mobilisation des ressources'!$A$4:$A$25,$B35,'Mobilisation des ressources'!$L$4:$L$25)
+SUMIF('S&amp;E, gestion connais.'!$A$4:$A$25,$B35,'S&amp;E, gestion connais.'!$L$4:$L$25)
+SUMIF('Gestion des programmes'!$A$4:$A$25,$B35,'Gestion des programmes'!$L$4:$L$25)
+SUMIF(Communications!$A$4:$A$25,$B35,Communications!$L$4:$L$25)
+SUMIF(Subventions!$A$4:$A$25,$B35,Subventions!$L$4:$L$25)
+SUMIF('Fourniture des services'!$A$4:$A$25,$B35,'Fourniture des services'!$L$4:$L$25)
+SUMIF('Coordination et collab.'!$A$4:$A$25,$B35,'Coordination et collab.'!$L$4:$L$25)
+SUMIF('Plaidoyer, réseautage'!$A$4:$A$25,$B35,'Plaidoyer, réseautage'!$L$4:$L$25)</f>
        <v>2</v>
      </c>
    </row>
    <row r="36" spans="1:8" ht="18" customHeight="1" x14ac:dyDescent="0.25">
      <c r="A36" s="303"/>
      <c r="B36" s="140" t="s">
        <v>1217</v>
      </c>
      <c r="C36" s="151">
        <f>SUMIF('Gouvernance et leadership'!$A$4:$A$15,$B36,'Gouvernance et leadership'!$L$4:$L$15)
+ SUMIF('Op. financières et adm'!$A$4:$A$25,$B36,'Op. financières et adm'!$L$4:$L$25)
+SUMIF('Gestion des ressources humaines'!$A$4:$A$25,$B36,'Gestion des ressources humaines'!$L$4:$L$25)
+SUMIF('Mobilisation des ressources'!$A$4:$A$25,$B36,'Mobilisation des ressources'!$L$4:$L$25)
+SUMIF('S&amp;E, gestion connais.'!$A$4:$A$25,$B36,'S&amp;E, gestion connais.'!$L$4:$L$25)
+SUMIF('Gestion des programmes'!$A$4:$A$25,$B36,'Gestion des programmes'!$L$4:$L$25)
+SUMIF(Communications!$A$4:$A$25,$B36,Communications!$L$4:$L$25)
+SUMIF(Subventions!$A$4:$A$25,$B36,Subventions!$L$4:$L$25)
+SUMIF('Fourniture des services'!$A$4:$A$25,$B36,'Fourniture des services'!$L$4:$L$25)
+SUMIF('Coordination et collab.'!$A$4:$A$25,$B36,'Coordination et collab.'!$L$4:$L$25)
+SUMIF('Plaidoyer, réseautage'!$A$4:$A$25,$B36,'Plaidoyer, réseautage'!$L$4:$L$25)</f>
        <v>2.5</v>
      </c>
    </row>
    <row r="37" spans="1:8" ht="18" customHeight="1" x14ac:dyDescent="0.25">
      <c r="A37" s="303"/>
      <c r="B37" s="140" t="s">
        <v>1218</v>
      </c>
      <c r="C37" s="151">
        <f>SUMIF('Gouvernance et leadership'!$A$4:$A$15,$B37,'Gouvernance et leadership'!$L$4:$L$15)
+ SUMIF('Op. financières et adm'!$A$4:$A$25,$B37,'Op. financières et adm'!$L$4:$L$25)
+SUMIF('Gestion des ressources humaines'!$A$4:$A$25,$B37,'Gestion des ressources humaines'!$L$4:$L$25)
+SUMIF('Mobilisation des ressources'!$A$4:$A$25,$B37,'Mobilisation des ressources'!$L$4:$L$25)
+SUMIF('S&amp;E, gestion connais.'!$A$4:$A$25,$B37,'S&amp;E, gestion connais.'!$L$4:$L$25)
+SUMIF('Gestion des programmes'!$A$4:$A$25,$B37,'Gestion des programmes'!$L$4:$L$25)
+SUMIF(Communications!$A$4:$A$25,$B37,Communications!$L$4:$L$25)
+SUMIF(Subventions!$A$4:$A$25,$B37,Subventions!$L$4:$L$25)
+SUMIF('Fourniture des services'!$A$4:$A$25,$B37,'Fourniture des services'!$L$4:$L$25)
+SUMIF('Coordination et collab.'!$A$4:$A$25,$B37,'Coordination et collab.'!$L$4:$L$25)
+SUMIF('Plaidoyer, réseautage'!$A$4:$A$25,$B37,'Plaidoyer, réseautage'!$L$4:$L$25)</f>
        <v>5</v>
      </c>
    </row>
    <row r="38" spans="1:8" ht="18" customHeight="1" thickBot="1" x14ac:dyDescent="0.3">
      <c r="A38" s="304"/>
      <c r="B38" s="141" t="s">
        <v>1219</v>
      </c>
      <c r="C38" s="152">
        <f>SUMIF('Gouvernance et leadership'!$A$4:$A$15,$B38,'Gouvernance et leadership'!$L$4:$L$15)
+ SUMIF('Op. financières et adm'!$A$4:$A$25,$B38,'Op. financières et adm'!$L$4:$L$25)
+SUMIF('Gestion des ressources humaines'!$A$4:$A$25,$B38,'Gestion des ressources humaines'!$L$4:$L$25)
+SUMIF('Mobilisation des ressources'!$A$4:$A$25,$B38,'Mobilisation des ressources'!$L$4:$L$25)
+SUMIF('S&amp;E, gestion connais.'!$A$4:$A$25,$B38,'S&amp;E, gestion connais.'!$L$4:$L$25)
+SUMIF('Gestion des programmes'!$A$4:$A$25,$B38,'Gestion des programmes'!$L$4:$L$25)
+SUMIF(Communications!$A$4:$A$25,$B38,Communications!$L$4:$L$25)
+SUMIF(Subventions!$A$4:$A$25,$B38,Subventions!$L$4:$L$25)
+SUMIF('Fourniture des services'!$A$4:$A$25,$B38,'Fourniture des services'!$L$4:$L$25)
+SUMIF('Coordination et collab.'!$A$4:$A$25,$B38,'Coordination et collab.'!$L$4:$L$25)
+SUMIF('Plaidoyer, réseautage'!$A$4:$A$25,$B38,'Plaidoyer, réseautage'!$L$4:$L$25)</f>
        <v>5</v>
      </c>
    </row>
    <row r="39" spans="1:8" s="154" customFormat="1" ht="20.100000000000001" customHeight="1" thickBot="1" x14ac:dyDescent="0.3">
      <c r="A39" s="311" t="s">
        <v>1220</v>
      </c>
      <c r="B39" s="153" t="s">
        <v>1221</v>
      </c>
      <c r="C39" s="152">
        <f>SUMIF('Gouvernance et leadership'!$A$4:$A$15,$B39,'Gouvernance et leadership'!$L$4:$L$15)
+ SUMIF('Op. financières et adm'!$A$4:$A$25,$B39,'Op. financières et adm'!$L$4:$L$25)
+SUMIF('Gestion des ressources humaines'!$A$4:$A$25,$B39,'Gestion des ressources humaines'!$L$4:$L$25)
+SUMIF('Mobilisation des ressources'!$A$4:$A$25,$B39,'Mobilisation des ressources'!$L$4:$L$25)
+SUMIF('S&amp;E, gestion connais.'!$A$4:$A$25,$B39,'S&amp;E, gestion connais.'!$L$4:$L$25)
+SUMIF('Gestion des programmes'!$A$4:$A$25,$B39,'Gestion des programmes'!$L$4:$L$25)
+SUMIF(Communications!$A$4:$A$25,$B39,Communications!$L$4:$L$25)
+SUMIF(Subventions!$A$4:$A$25,$B39,Subventions!$L$4:$L$25)
+SUMIF('Fourniture des services'!$A$4:$A$25,$B39,'Fourniture des services'!$L$4:$L$25)
+SUMIF('Coordination et collab.'!$A$4:$A$25,$B39,'Coordination et collab.'!$L$4:$L$25)
+SUMIF('Plaidoyer, réseautage'!$A$4:$A$25,$B39,'Plaidoyer, réseautage'!$L$4:$L$25)</f>
        <v>2</v>
      </c>
      <c r="F39" s="41"/>
      <c r="G39" s="41"/>
      <c r="H39" s="41"/>
    </row>
    <row r="40" spans="1:8" s="154" customFormat="1" ht="20.100000000000001" customHeight="1" thickBot="1" x14ac:dyDescent="0.3">
      <c r="A40" s="311"/>
      <c r="B40" s="153" t="s">
        <v>1222</v>
      </c>
      <c r="C40" s="152">
        <f>SUMIF('Gouvernance et leadership'!$A$4:$A$15,$B40,'Gouvernance et leadership'!$L$4:$L$15)
+ SUMIF('Op. financières et adm'!$A$4:$A$25,$B40,'Op. financières et adm'!$L$4:$L$25)
+SUMIF('Gestion des ressources humaines'!$A$4:$A$25,$B40,'Gestion des ressources humaines'!$L$4:$L$25)
+SUMIF('Mobilisation des ressources'!$A$4:$A$25,$B40,'Mobilisation des ressources'!$L$4:$L$25)
+SUMIF('S&amp;E, gestion connais.'!$A$4:$A$25,$B40,'S&amp;E, gestion connais.'!$L$4:$L$25)
+SUMIF('Gestion des programmes'!$A$4:$A$25,$B40,'Gestion des programmes'!$L$4:$L$25)
+SUMIF(Communications!$A$4:$A$25,$B40,Communications!$L$4:$L$25)
+SUMIF(Subventions!$A$4:$A$25,$B40,Subventions!$L$4:$L$25)
+SUMIF('Fourniture des services'!$A$4:$A$25,$B40,'Fourniture des services'!$L$4:$L$25)
+SUMIF('Coordination et collab.'!$A$4:$A$25,$B40,'Coordination et collab.'!$L$4:$L$25)
+SUMIF('Plaidoyer, réseautage'!$A$4:$A$25,$B40,'Plaidoyer, réseautage'!$L$4:$L$25)</f>
        <v>1</v>
      </c>
      <c r="F40" s="41"/>
      <c r="G40" s="41"/>
      <c r="H40" s="41"/>
    </row>
    <row r="41" spans="1:8" s="154" customFormat="1" ht="20.100000000000001" customHeight="1" thickBot="1" x14ac:dyDescent="0.3">
      <c r="A41" s="311"/>
      <c r="B41" s="153" t="s">
        <v>1223</v>
      </c>
      <c r="C41" s="152">
        <f>SUMIF('Gouvernance et leadership'!$A$4:$A$15,$B41,'Gouvernance et leadership'!$L$4:$L$15)
+ SUMIF('Op. financières et adm'!$A$4:$A$25,$B41,'Op. financières et adm'!$L$4:$L$25)
+SUMIF('Gestion des ressources humaines'!$A$4:$A$25,$B41,'Gestion des ressources humaines'!$L$4:$L$25)
+SUMIF('Mobilisation des ressources'!$A$4:$A$25,$B41,'Mobilisation des ressources'!$L$4:$L$25)
+SUMIF('S&amp;E, gestion connais.'!$A$4:$A$25,$B41,'S&amp;E, gestion connais.'!$L$4:$L$25)
+SUMIF('Gestion des programmes'!$A$4:$A$25,$B41,'Gestion des programmes'!$L$4:$L$25)
+SUMIF(Communications!$A$4:$A$25,$B41,Communications!$L$4:$L$25)
+SUMIF(Subventions!$A$4:$A$25,$B41,Subventions!$L$4:$L$25)
+SUMIF('Fourniture des services'!$A$4:$A$25,$B41,'Fourniture des services'!$L$4:$L$25)
+SUMIF('Coordination et collab.'!$A$4:$A$25,$B41,'Coordination et collab.'!$L$4:$L$25)
+SUMIF('Plaidoyer, réseautage'!$A$4:$A$25,$B41,'Plaidoyer, réseautage'!$L$4:$L$25)</f>
        <v>3</v>
      </c>
      <c r="F41" s="41"/>
      <c r="G41" s="41"/>
      <c r="H41" s="41"/>
    </row>
    <row r="42" spans="1:8" s="154" customFormat="1" ht="20.100000000000001" customHeight="1" thickBot="1" x14ac:dyDescent="0.3">
      <c r="A42" s="311"/>
      <c r="B42" s="153" t="s">
        <v>1224</v>
      </c>
      <c r="C42" s="152">
        <f>SUMIF('Gouvernance et leadership'!$A$4:$A$15,$B42,'Gouvernance et leadership'!$L$4:$L$15)
+ SUMIF('Op. financières et adm'!$A$4:$A$25,$B42,'Op. financières et adm'!$L$4:$L$25)
+SUMIF('Gestion des ressources humaines'!$A$4:$A$25,$B42,'Gestion des ressources humaines'!$L$4:$L$25)
+SUMIF('Mobilisation des ressources'!$A$4:$A$25,$B42,'Mobilisation des ressources'!$L$4:$L$25)
+SUMIF('S&amp;E, gestion connais.'!$A$4:$A$25,$B42,'S&amp;E, gestion connais.'!$L$4:$L$25)
+SUMIF('Gestion des programmes'!$A$4:$A$25,$B42,'Gestion des programmes'!$L$4:$L$25)
+SUMIF(Communications!$A$4:$A$25,$B42,Communications!$L$4:$L$25)
+SUMIF(Subventions!$A$4:$A$25,$B42,Subventions!$L$4:$L$25)
+SUMIF('Fourniture des services'!$A$4:$A$25,$B42,'Fourniture des services'!$L$4:$L$25)
+SUMIF('Coordination et collab.'!$A$4:$A$25,$B42,'Coordination et collab.'!$L$4:$L$25)
+SUMIF('Plaidoyer, réseautage'!$A$4:$A$25,$B42,'Plaidoyer, réseautage'!$L$4:$L$25)</f>
        <v>1.5</v>
      </c>
      <c r="F42" s="41"/>
      <c r="G42" s="41"/>
      <c r="H42" s="41"/>
    </row>
    <row r="43" spans="1:8" s="154" customFormat="1" ht="20.100000000000001" customHeight="1" thickBot="1" x14ac:dyDescent="0.3">
      <c r="A43" s="311" t="s">
        <v>1225</v>
      </c>
      <c r="B43" s="153" t="s">
        <v>1226</v>
      </c>
      <c r="C43" s="152">
        <f>SUMIF('Gouvernance et leadership'!$A$4:$A$15,$B43,'Gouvernance et leadership'!$L$4:$L$15)
+ SUMIF('Op. financières et adm'!$A$4:$A$25,$B43,'Op. financières et adm'!$L$4:$L$25)
+SUMIF('Gestion des ressources humaines'!$A$4:$A$25,$B43,'Gestion des ressources humaines'!$L$4:$L$25)
+SUMIF('Mobilisation des ressources'!$A$4:$A$25,$B43,'Mobilisation des ressources'!$L$4:$L$25)
+SUMIF('S&amp;E, gestion connais.'!$A$4:$A$25,$B43,'S&amp;E, gestion connais.'!$L$4:$L$25)
+SUMIF('Gestion des programmes'!$A$4:$A$25,$B43,'Gestion des programmes'!$L$4:$L$25)
+SUMIF(Communications!$A$4:$A$25,$B43,Communications!$L$4:$L$25)
+SUMIF(Subventions!$A$4:$A$25,$B43,Subventions!$L$4:$L$25)
+SUMIF('Fourniture des services'!$A$4:$A$25,$B43,'Fourniture des services'!$L$4:$L$25)
+SUMIF('Coordination et collab.'!$A$4:$A$25,$B43,'Coordination et collab.'!$L$4:$L$25)
+SUMIF('Plaidoyer, réseautage'!$A$4:$A$25,$B43,'Plaidoyer, réseautage'!$L$4:$L$25)</f>
        <v>2</v>
      </c>
      <c r="F43" s="41"/>
      <c r="G43" s="41"/>
      <c r="H43" s="41"/>
    </row>
    <row r="44" spans="1:8" s="154" customFormat="1" ht="20.100000000000001" customHeight="1" thickBot="1" x14ac:dyDescent="0.3">
      <c r="A44" s="311"/>
      <c r="B44" s="153" t="s">
        <v>1227</v>
      </c>
      <c r="C44" s="152">
        <f>SUMIF('Gouvernance et leadership'!$A$4:$A$15,$B44,'Gouvernance et leadership'!$L$4:$L$15)
+ SUMIF('Op. financières et adm'!$A$4:$A$25,$B44,'Op. financières et adm'!$L$4:$L$25)
+SUMIF('Gestion des ressources humaines'!$A$4:$A$25,$B44,'Gestion des ressources humaines'!$L$4:$L$25)
+SUMIF('Mobilisation des ressources'!$A$4:$A$25,$B44,'Mobilisation des ressources'!$L$4:$L$25)
+SUMIF('S&amp;E, gestion connais.'!$A$4:$A$25,$B44,'S&amp;E, gestion connais.'!$L$4:$L$25)
+SUMIF('Gestion des programmes'!$A$4:$A$25,$B44,'Gestion des programmes'!$L$4:$L$25)
+SUMIF(Communications!$A$4:$A$25,$B44,Communications!$L$4:$L$25)
+SUMIF(Subventions!$A$4:$A$25,$B44,Subventions!$L$4:$L$25)
+SUMIF('Fourniture des services'!$A$4:$A$25,$B44,'Fourniture des services'!$L$4:$L$25)
+SUMIF('Coordination et collab.'!$A$4:$A$25,$B44,'Coordination et collab.'!$L$4:$L$25)
+SUMIF('Plaidoyer, réseautage'!$A$4:$A$25,$B44,'Plaidoyer, réseautage'!$L$4:$L$25)</f>
        <v>2</v>
      </c>
      <c r="F44" s="41"/>
      <c r="G44" s="41"/>
      <c r="H44" s="41"/>
    </row>
    <row r="45" spans="1:8" s="154" customFormat="1" ht="20.100000000000001" customHeight="1" thickBot="1" x14ac:dyDescent="0.3">
      <c r="A45" s="311"/>
      <c r="B45" s="153" t="s">
        <v>1228</v>
      </c>
      <c r="C45" s="152">
        <f>SUMIF('Gouvernance et leadership'!$A$4:$A$15,$B45,'Gouvernance et leadership'!$L$4:$L$15)
+ SUMIF('Op. financières et adm'!$A$4:$A$25,$B45,'Op. financières et adm'!$L$4:$L$25)
+SUMIF('Gestion des ressources humaines'!$A$4:$A$25,$B45,'Gestion des ressources humaines'!$L$4:$L$25)
+SUMIF('Mobilisation des ressources'!$A$4:$A$25,$B45,'Mobilisation des ressources'!$L$4:$L$25)
+SUMIF('S&amp;E, gestion connais.'!$A$4:$A$25,$B45,'S&amp;E, gestion connais.'!$L$4:$L$25)
+SUMIF('Gestion des programmes'!$A$4:$A$25,$B45,'Gestion des programmes'!$L$4:$L$25)
+SUMIF(Communications!$A$4:$A$25,$B45,Communications!$L$4:$L$25)
+SUMIF(Subventions!$A$4:$A$25,$B45,Subventions!$L$4:$L$25)
+SUMIF('Fourniture des services'!$A$4:$A$25,$B45,'Fourniture des services'!$L$4:$L$25)
+SUMIF('Coordination et collab.'!$A$4:$A$25,$B45,'Coordination et collab.'!$L$4:$L$25)
+SUMIF('Plaidoyer, réseautage'!$A$4:$A$25,$B45,'Plaidoyer, réseautage'!$L$4:$L$25)</f>
        <v>3.3</v>
      </c>
      <c r="F45" s="41"/>
      <c r="G45" s="41"/>
      <c r="H45" s="41"/>
    </row>
    <row r="46" spans="1:8" s="154" customFormat="1" ht="20.100000000000001" customHeight="1" thickBot="1" x14ac:dyDescent="0.3">
      <c r="A46" s="311" t="s">
        <v>1229</v>
      </c>
      <c r="B46" s="153" t="s">
        <v>1230</v>
      </c>
      <c r="C46" s="152">
        <f>SUMIF('Gouvernance et leadership'!$A$4:$A$15,$B46,'Gouvernance et leadership'!$L$4:$L$15)
+ SUMIF('Op. financières et adm'!$A$4:$A$25,$B46,'Op. financières et adm'!$L$4:$L$25)
+SUMIF('Gestion des ressources humaines'!$A$4:$A$25,$B46,'Gestion des ressources humaines'!$L$4:$L$25)
+SUMIF('Mobilisation des ressources'!$A$4:$A$25,$B46,'Mobilisation des ressources'!$L$4:$L$25)
+SUMIF('S&amp;E, gestion connais.'!$A$4:$A$25,$B46,'S&amp;E, gestion connais.'!$L$4:$L$25)
+SUMIF('Gestion des programmes'!$A$4:$A$25,$B46,'Gestion des programmes'!$L$4:$L$25)
+SUMIF(Communications!$A$4:$A$25,$B46,Communications!$L$4:$L$25)
+SUMIF(Subventions!$A$4:$A$25,$B46,Subventions!$L$4:$L$25)
+SUMIF('Fourniture des services'!$A$4:$A$25,$B46,'Fourniture des services'!$L$4:$L$25)
+SUMIF('Coordination et collab.'!$A$4:$A$25,$B46,'Coordination et collab.'!$L$4:$L$25)
+SUMIF('Plaidoyer, réseautage'!$A$4:$A$25,$B46,'Plaidoyer, réseautage'!$L$4:$L$25)</f>
        <v>1</v>
      </c>
    </row>
    <row r="47" spans="1:8" s="154" customFormat="1" ht="20.100000000000001" customHeight="1" thickBot="1" x14ac:dyDescent="0.3">
      <c r="A47" s="311"/>
      <c r="B47" s="153" t="s">
        <v>1231</v>
      </c>
      <c r="C47" s="152">
        <f>SUMIF('Gouvernance et leadership'!$A$4:$A$15,$B47,'Gouvernance et leadership'!$L$4:$L$15)
+ SUMIF('Op. financières et adm'!$A$4:$A$25,$B47,'Op. financières et adm'!$L$4:$L$25)
+SUMIF('Gestion des ressources humaines'!$A$4:$A$25,$B47,'Gestion des ressources humaines'!$L$4:$L$25)
+SUMIF('Mobilisation des ressources'!$A$4:$A$25,$B47,'Mobilisation des ressources'!$L$4:$L$25)
+SUMIF('S&amp;E, gestion connais.'!$A$4:$A$25,$B47,'S&amp;E, gestion connais.'!$L$4:$L$25)
+SUMIF('Gestion des programmes'!$A$4:$A$25,$B47,'Gestion des programmes'!$L$4:$L$25)
+SUMIF(Communications!$A$4:$A$25,$B47,Communications!$L$4:$L$25)
+SUMIF(Subventions!$A$4:$A$25,$B47,Subventions!$L$4:$L$25)
+SUMIF('Fourniture des services'!$A$4:$A$25,$B47,'Fourniture des services'!$L$4:$L$25)
+SUMIF('Coordination et collab.'!$A$4:$A$25,$B47,'Coordination et collab.'!$L$4:$L$25)
+SUMIF('Plaidoyer, réseautage'!$A$4:$A$25,$B47,'Plaidoyer, réseautage'!$L$4:$L$25)</f>
        <v>3</v>
      </c>
    </row>
    <row r="48" spans="1:8" s="154" customFormat="1" ht="20.100000000000001" customHeight="1" thickBot="1" x14ac:dyDescent="0.3">
      <c r="A48" s="311"/>
      <c r="B48" s="153" t="s">
        <v>1232</v>
      </c>
      <c r="C48" s="152">
        <f>SUMIF('Gouvernance et leadership'!$A$4:$A$15,$B48,'Gouvernance et leadership'!$L$4:$L$15)
+ SUMIF('Op. financières et adm'!$A$4:$A$25,$B48,'Op. financières et adm'!$L$4:$L$25)
+SUMIF('Gestion des ressources humaines'!$A$4:$A$25,$B48,'Gestion des ressources humaines'!$L$4:$L$25)
+SUMIF('Mobilisation des ressources'!$A$4:$A$25,$B48,'Mobilisation des ressources'!$L$4:$L$25)
+SUMIF('S&amp;E, gestion connais.'!$A$4:$A$25,$B48,'S&amp;E, gestion connais.'!$L$4:$L$25)
+SUMIF('Gestion des programmes'!$A$4:$A$25,$B48,'Gestion des programmes'!$L$4:$L$25)
+SUMIF(Communications!$A$4:$A$25,$B48,Communications!$L$4:$L$25)
+SUMIF(Subventions!$A$4:$A$25,$B48,Subventions!$L$4:$L$25)
+SUMIF('Fourniture des services'!$A$4:$A$25,$B48,'Fourniture des services'!$L$4:$L$25)
+SUMIF('Coordination et collab.'!$A$4:$A$25,$B48,'Coordination et collab.'!$L$4:$L$25)
+SUMIF('Plaidoyer, réseautage'!$A$4:$A$25,$B48,'Plaidoyer, réseautage'!$L$4:$L$25)</f>
        <v>2</v>
      </c>
    </row>
    <row r="49" spans="1:8" s="154" customFormat="1" ht="20.100000000000001" customHeight="1" thickBot="1" x14ac:dyDescent="0.3">
      <c r="A49" s="311"/>
      <c r="B49" s="153" t="s">
        <v>1233</v>
      </c>
      <c r="C49" s="152">
        <f>SUMIF('Gouvernance et leadership'!$A$4:$A$15,$B49,'Gouvernance et leadership'!$L$4:$L$15)
+ SUMIF('Op. financières et adm'!$A$4:$A$25,$B49,'Op. financières et adm'!$L$4:$L$25)
+SUMIF('Gestion des ressources humaines'!$A$4:$A$25,$B49,'Gestion des ressources humaines'!$L$4:$L$25)
+SUMIF('Mobilisation des ressources'!$A$4:$A$25,$B49,'Mobilisation des ressources'!$L$4:$L$25)
+SUMIF('S&amp;E, gestion connais.'!$A$4:$A$25,$B49,'S&amp;E, gestion connais.'!$L$4:$L$25)
+SUMIF('Gestion des programmes'!$A$4:$A$25,$B49,'Gestion des programmes'!$L$4:$L$25)
+SUMIF(Communications!$A$4:$A$25,$B49,Communications!$L$4:$L$25)
+SUMIF(Subventions!$A$4:$A$25,$B49,Subventions!$L$4:$L$25)
+SUMIF('Fourniture des services'!$A$4:$A$25,$B49,'Fourniture des services'!$L$4:$L$25)
+SUMIF('Coordination et collab.'!$A$4:$A$25,$B49,'Coordination et collab.'!$L$4:$L$25)
+SUMIF('Plaidoyer, réseautage'!$A$4:$A$25,$B49,'Plaidoyer, réseautage'!$L$4:$L$25)</f>
        <v>3.3</v>
      </c>
    </row>
    <row r="50" spans="1:8" s="154" customFormat="1" ht="20.100000000000001" customHeight="1" thickBot="1" x14ac:dyDescent="0.3">
      <c r="A50" s="311" t="s">
        <v>1234</v>
      </c>
      <c r="B50" s="153" t="s">
        <v>1235</v>
      </c>
      <c r="C50" s="152">
        <f>SUMIF('Gouvernance et leadership'!$A$4:$A$15,$B50,'Gouvernance et leadership'!$L$4:$L$15)
+ SUMIF('Op. financières et adm'!$A$4:$A$25,$B50,'Op. financières et adm'!$L$4:$L$25)
+SUMIF('Gestion des ressources humaines'!$A$4:$A$25,$B50,'Gestion des ressources humaines'!$L$4:$L$25)
+SUMIF('Mobilisation des ressources'!$A$4:$A$25,$B50,'Mobilisation des ressources'!$L$4:$L$25)
+SUMIF('S&amp;E, gestion connais.'!$A$4:$A$25,$B50,'S&amp;E, gestion connais.'!$L$4:$L$25)
+SUMIF('Gestion des programmes'!$A$4:$A$25,$B50,'Gestion des programmes'!$L$4:$L$25)
+SUMIF(Communications!$A$4:$A$25,$B50,Communications!$L$4:$L$25)
+SUMIF(Subventions!$A$4:$A$25,$B50,Subventions!$L$4:$L$25)
+SUMIF('Fourniture des services'!$A$4:$A$25,$B50,'Fourniture des services'!$L$4:$L$25)
+SUMIF('Coordination et collab.'!$A$4:$A$25,$B50,'Coordination et collab.'!$L$4:$L$25)
+SUMIF('Plaidoyer, réseautage'!$A$4:$A$25,$B50,'Plaidoyer, réseautage'!$L$4:$L$25)</f>
        <v>2</v>
      </c>
    </row>
    <row r="51" spans="1:8" s="154" customFormat="1" ht="20.100000000000001" customHeight="1" thickBot="1" x14ac:dyDescent="0.3">
      <c r="A51" s="311"/>
      <c r="B51" s="153" t="s">
        <v>1236</v>
      </c>
      <c r="C51" s="152">
        <f>SUMIF('Gouvernance et leadership'!$A$4:$A$15,$B51,'Gouvernance et leadership'!$L$4:$L$15)
+ SUMIF('Op. financières et adm'!$A$4:$A$25,$B51,'Op. financières et adm'!$L$4:$L$25)
+SUMIF('Gestion des ressources humaines'!$A$4:$A$25,$B51,'Gestion des ressources humaines'!$L$4:$L$25)
+SUMIF('Mobilisation des ressources'!$A$4:$A$25,$B51,'Mobilisation des ressources'!$L$4:$L$25)
+SUMIF('S&amp;E, gestion connais.'!$A$4:$A$25,$B51,'S&amp;E, gestion connais.'!$L$4:$L$25)
+SUMIF('Gestion des programmes'!$A$4:$A$25,$B51,'Gestion des programmes'!$L$4:$L$25)
+SUMIF(Communications!$A$4:$A$25,$B51,Communications!$L$4:$L$25)
+SUMIF(Subventions!$A$4:$A$25,$B51,Subventions!$L$4:$L$25)
+SUMIF('Fourniture des services'!$A$4:$A$25,$B51,'Fourniture des services'!$L$4:$L$25)
+SUMIF('Coordination et collab.'!$A$4:$A$25,$B51,'Coordination et collab.'!$L$4:$L$25)
+SUMIF('Plaidoyer, réseautage'!$A$4:$A$25,$B51,'Plaidoyer, réseautage'!$L$4:$L$25)</f>
        <v>3</v>
      </c>
    </row>
    <row r="52" spans="1:8" s="154" customFormat="1" ht="20.100000000000001" customHeight="1" thickBot="1" x14ac:dyDescent="0.3">
      <c r="A52" s="311"/>
      <c r="B52" s="153" t="s">
        <v>1237</v>
      </c>
      <c r="C52" s="152">
        <f>SUMIF('Gouvernance et leadership'!$A$4:$A$15,$B52,'Gouvernance et leadership'!$L$4:$L$15)
+ SUMIF('Op. financières et adm'!$A$4:$A$25,$B52,'Op. financières et adm'!$L$4:$L$25)
+SUMIF('Gestion des ressources humaines'!$A$4:$A$25,$B52,'Gestion des ressources humaines'!$L$4:$L$25)
+SUMIF('Mobilisation des ressources'!$A$4:$A$25,$B52,'Mobilisation des ressources'!$L$4:$L$25)
+SUMIF('S&amp;E, gestion connais.'!$A$4:$A$25,$B52,'S&amp;E, gestion connais.'!$L$4:$L$25)
+SUMIF('Gestion des programmes'!$A$4:$A$25,$B52,'Gestion des programmes'!$L$4:$L$25)
+SUMIF(Communications!$A$4:$A$25,$B52,Communications!$L$4:$L$25)
+SUMIF(Subventions!$A$4:$A$25,$B52,Subventions!$L$4:$L$25)
+SUMIF('Fourniture des services'!$A$4:$A$25,$B52,'Fourniture des services'!$L$4:$L$25)
+SUMIF('Coordination et collab.'!$A$4:$A$25,$B52,'Coordination et collab.'!$L$4:$L$25)
+SUMIF('Plaidoyer, réseautage'!$A$4:$A$25,$B52,'Plaidoyer, réseautage'!$L$4:$L$25)</f>
        <v>5</v>
      </c>
    </row>
    <row r="53" spans="1:8" s="154" customFormat="1" ht="20.100000000000001" customHeight="1" thickBot="1" x14ac:dyDescent="0.3">
      <c r="A53" s="311" t="s">
        <v>1238</v>
      </c>
      <c r="B53" s="153" t="s">
        <v>1239</v>
      </c>
      <c r="C53" s="152">
        <f>SUMIF('Gouvernance et leadership'!$A$4:$A$15,$B53,'Gouvernance et leadership'!$L$4:$L$15)
+ SUMIF('Op. financières et adm'!$A$4:$A$25,$B53,'Op. financières et adm'!$L$4:$L$25)
+SUMIF('Gestion des ressources humaines'!$A$4:$A$25,$B53,'Gestion des ressources humaines'!$L$4:$L$25)
+SUMIF('Mobilisation des ressources'!$A$4:$A$25,$B53,'Mobilisation des ressources'!$L$4:$L$25)
+SUMIF('S&amp;E, gestion connais.'!$A$4:$A$25,$B53,'S&amp;E, gestion connais.'!$L$4:$L$25)
+SUMIF('Gestion des programmes'!$A$4:$A$25,$B53,'Gestion des programmes'!$L$4:$L$25)
+SUMIF(Communications!$A$4:$A$25,$B53,Communications!$L$4:$L$25)
+SUMIF(Subventions!$A$4:$A$25,$B53,Subventions!$L$4:$L$25)
+SUMIF('Fourniture des services'!$A$4:$A$25,$B53,'Fourniture des services'!$L$4:$L$25)
+SUMIF('Coordination et collab.'!$A$4:$A$25,$B53,'Coordination et collab.'!$L$4:$L$25)
+SUMIF('Plaidoyer, réseautage'!$A$4:$A$25,$B53,'Plaidoyer, réseautage'!$L$4:$L$25)</f>
        <v>2.2999999999999998</v>
      </c>
    </row>
    <row r="54" spans="1:8" s="154" customFormat="1" ht="20.100000000000001" customHeight="1" thickBot="1" x14ac:dyDescent="0.3">
      <c r="A54" s="311"/>
      <c r="B54" s="153" t="s">
        <v>1240</v>
      </c>
      <c r="C54" s="152">
        <f>SUMIF('Gouvernance et leadership'!$A$4:$A$15,$B54,'Gouvernance et leadership'!$L$4:$L$15)
+ SUMIF('Op. financières et adm'!$A$4:$A$25,$B54,'Op. financières et adm'!$L$4:$L$25)
+SUMIF('Gestion des ressources humaines'!$A$4:$A$25,$B54,'Gestion des ressources humaines'!$L$4:$L$25)
+SUMIF('Mobilisation des ressources'!$A$4:$A$25,$B54,'Mobilisation des ressources'!$L$4:$L$25)
+SUMIF('S&amp;E, gestion connais.'!$A$4:$A$25,$B54,'S&amp;E, gestion connais.'!$L$4:$L$25)
+SUMIF('Gestion des programmes'!$A$4:$A$25,$B54,'Gestion des programmes'!$L$4:$L$25)
+SUMIF(Communications!$A$4:$A$25,$B54,Communications!$L$4:$L$25)
+SUMIF(Subventions!$A$4:$A$25,$B54,Subventions!$L$4:$L$25)
+SUMIF('Fourniture des services'!$A$4:$A$25,$B54,'Fourniture des services'!$L$4:$L$25)
+SUMIF('Coordination et collab.'!$A$4:$A$25,$B54,'Coordination et collab.'!$L$4:$L$25)
+SUMIF('Plaidoyer, réseautage'!$A$4:$A$25,$B54,'Plaidoyer, réseautage'!$L$4:$L$25)</f>
        <v>3.3</v>
      </c>
    </row>
    <row r="55" spans="1:8" x14ac:dyDescent="0.25">
      <c r="F55" s="154"/>
      <c r="G55" s="154"/>
      <c r="H55" s="154"/>
    </row>
    <row r="56" spans="1:8" x14ac:dyDescent="0.25">
      <c r="F56" s="154"/>
      <c r="G56" s="154"/>
      <c r="H56" s="154"/>
    </row>
    <row r="57" spans="1:8" x14ac:dyDescent="0.25">
      <c r="F57" s="154"/>
      <c r="G57" s="154"/>
      <c r="H57" s="154"/>
    </row>
    <row r="58" spans="1:8" x14ac:dyDescent="0.25">
      <c r="F58" s="154"/>
      <c r="G58" s="154"/>
      <c r="H58" s="154"/>
    </row>
    <row r="59" spans="1:8" x14ac:dyDescent="0.25">
      <c r="F59" s="154"/>
      <c r="G59" s="154"/>
      <c r="H59" s="154"/>
    </row>
    <row r="60" spans="1:8" x14ac:dyDescent="0.25">
      <c r="F60" s="154"/>
      <c r="G60" s="154"/>
      <c r="H60" s="154"/>
    </row>
    <row r="61" spans="1:8" x14ac:dyDescent="0.25">
      <c r="F61" s="154"/>
      <c r="G61" s="154"/>
      <c r="H61" s="154"/>
    </row>
  </sheetData>
  <mergeCells count="17">
    <mergeCell ref="A39:A42"/>
    <mergeCell ref="A43:A45"/>
    <mergeCell ref="A46:A49"/>
    <mergeCell ref="A50:A52"/>
    <mergeCell ref="A53:A54"/>
    <mergeCell ref="F2:F5"/>
    <mergeCell ref="F6:F8"/>
    <mergeCell ref="F9:F12"/>
    <mergeCell ref="F13:F15"/>
    <mergeCell ref="F23:F24"/>
    <mergeCell ref="F16:F22"/>
    <mergeCell ref="A35:A38"/>
    <mergeCell ref="A2:A5"/>
    <mergeCell ref="A6:A18"/>
    <mergeCell ref="A19:A25"/>
    <mergeCell ref="A26:A28"/>
    <mergeCell ref="A29:A34"/>
  </mergeCells>
  <pageMargins left="0.25" right="0.15" top="0.35" bottom="0.45" header="0.3" footer="0.3"/>
  <pageSetup paperSize="9" scale="71"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C00000"/>
  </sheetPr>
  <dimension ref="A1:BJ12"/>
  <sheetViews>
    <sheetView showGridLines="0" view="pageBreakPreview" zoomScale="80" zoomScaleSheetLayoutView="80" workbookViewId="0">
      <pane xSplit="2" ySplit="3" topLeftCell="E4" activePane="bottomRight" state="frozen"/>
      <selection activeCell="C45" sqref="C45"/>
      <selection pane="topRight" activeCell="C45" sqref="C45"/>
      <selection pane="bottomLeft" activeCell="C45" sqref="C45"/>
      <selection pane="bottomRight" activeCell="F5" sqref="F5"/>
    </sheetView>
  </sheetViews>
  <sheetFormatPr defaultColWidth="9.140625" defaultRowHeight="17.25" x14ac:dyDescent="0.25"/>
  <cols>
    <col min="1" max="1" width="11.85546875" style="24" bestFit="1" customWidth="1"/>
    <col min="2" max="2" width="28.140625" style="25" customWidth="1"/>
    <col min="3" max="3" width="13.42578125" style="25" customWidth="1"/>
    <col min="4" max="4" width="12.7109375" style="25" customWidth="1"/>
    <col min="5" max="5" width="14.28515625" style="25" customWidth="1"/>
    <col min="6" max="6" width="17.85546875" style="25" customWidth="1"/>
    <col min="7" max="7" width="20" style="25" customWidth="1"/>
    <col min="8" max="8" width="25.28515625" style="25" customWidth="1"/>
    <col min="9" max="9" width="12.7109375" style="26" customWidth="1"/>
    <col min="10" max="10" width="9.140625" style="27"/>
    <col min="11" max="11" width="12.42578125" style="2" customWidth="1"/>
    <col min="12" max="12" width="9.28515625" style="38" customWidth="1"/>
    <col min="13" max="23" width="9.140625" style="2"/>
    <col min="24" max="24" width="22.85546875" style="2" customWidth="1"/>
    <col min="25" max="25" width="12.42578125" style="2" customWidth="1"/>
    <col min="26" max="29" width="9.140625" style="2"/>
    <col min="30" max="16384" width="9.140625" style="27"/>
  </cols>
  <sheetData>
    <row r="1" spans="1:62" s="3" customFormat="1" ht="21" x14ac:dyDescent="0.25">
      <c r="A1" s="253" t="s">
        <v>15</v>
      </c>
      <c r="B1" s="254"/>
      <c r="C1" s="254"/>
      <c r="D1" s="254"/>
      <c r="E1" s="254"/>
      <c r="F1" s="254"/>
      <c r="G1" s="254"/>
      <c r="H1" s="254"/>
      <c r="I1" s="255"/>
      <c r="J1" s="255"/>
      <c r="K1" s="255"/>
      <c r="L1" s="255"/>
      <c r="M1" s="1"/>
      <c r="N1" s="1"/>
      <c r="O1" s="1"/>
      <c r="P1" s="1"/>
      <c r="Q1" s="1"/>
      <c r="R1" s="1"/>
      <c r="S1" s="1"/>
      <c r="T1" s="1"/>
      <c r="U1" s="1"/>
      <c r="V1" s="1"/>
      <c r="W1" s="1"/>
      <c r="X1" s="1"/>
      <c r="Y1" s="1"/>
      <c r="Z1" s="1"/>
      <c r="AA1" s="1"/>
      <c r="AB1" s="1"/>
      <c r="AC1" s="1"/>
    </row>
    <row r="2" spans="1:62" s="4" customFormat="1" ht="24.75" customHeight="1" x14ac:dyDescent="0.25">
      <c r="A2" s="246" t="s">
        <v>16</v>
      </c>
      <c r="B2" s="246" t="s">
        <v>17</v>
      </c>
      <c r="C2" s="246" t="s">
        <v>18</v>
      </c>
      <c r="D2" s="246" t="s">
        <v>19</v>
      </c>
      <c r="E2" s="246"/>
      <c r="F2" s="246"/>
      <c r="G2" s="246"/>
      <c r="H2" s="246"/>
      <c r="I2" s="246" t="s">
        <v>20</v>
      </c>
      <c r="J2" s="246" t="s">
        <v>21</v>
      </c>
      <c r="K2" s="246" t="s">
        <v>22</v>
      </c>
      <c r="L2" s="246" t="s">
        <v>23</v>
      </c>
      <c r="M2" s="5"/>
      <c r="N2" s="5"/>
      <c r="O2" s="5"/>
      <c r="P2" s="5"/>
      <c r="Q2" s="6"/>
      <c r="R2" s="6"/>
      <c r="S2" s="6"/>
      <c r="T2" s="6"/>
      <c r="U2" s="6"/>
      <c r="V2" s="5"/>
      <c r="W2" s="5"/>
      <c r="X2" s="6"/>
      <c r="Y2" s="6"/>
      <c r="Z2" s="6"/>
      <c r="AA2" s="6"/>
      <c r="AB2" s="6"/>
      <c r="AC2" s="6"/>
      <c r="AD2" s="7"/>
      <c r="AE2" s="7"/>
      <c r="AF2" s="7"/>
      <c r="AG2" s="7"/>
      <c r="AH2" s="7"/>
      <c r="AI2" s="7"/>
      <c r="AJ2" s="7"/>
      <c r="AK2" s="7"/>
      <c r="AL2" s="7"/>
      <c r="AM2" s="7"/>
      <c r="AN2" s="7"/>
      <c r="AO2" s="7"/>
      <c r="AP2" s="7"/>
      <c r="AQ2" s="7"/>
      <c r="AR2" s="7"/>
      <c r="AS2" s="7"/>
      <c r="AT2" s="7"/>
    </row>
    <row r="3" spans="1:62" s="4" customFormat="1" ht="24.75" customHeight="1" x14ac:dyDescent="0.25">
      <c r="A3" s="246"/>
      <c r="B3" s="246"/>
      <c r="C3" s="246"/>
      <c r="D3" s="70" t="s">
        <v>24</v>
      </c>
      <c r="E3" s="70" t="s">
        <v>25</v>
      </c>
      <c r="F3" s="70" t="s">
        <v>26</v>
      </c>
      <c r="G3" s="70" t="s">
        <v>27</v>
      </c>
      <c r="H3" s="70" t="s">
        <v>28</v>
      </c>
      <c r="I3" s="246"/>
      <c r="J3" s="246"/>
      <c r="K3" s="246"/>
      <c r="L3" s="246"/>
      <c r="M3" s="5"/>
      <c r="N3" s="5"/>
      <c r="O3" s="5"/>
      <c r="P3" s="5"/>
      <c r="Q3" s="6"/>
      <c r="R3" s="6"/>
      <c r="S3" s="6"/>
      <c r="T3" s="6"/>
      <c r="U3" s="6"/>
      <c r="V3" s="5"/>
      <c r="W3" s="5"/>
      <c r="X3" s="6"/>
      <c r="Y3" s="6"/>
      <c r="Z3" s="6"/>
      <c r="AA3" s="6"/>
      <c r="AB3" s="6"/>
      <c r="AC3" s="6"/>
      <c r="AD3" s="7"/>
      <c r="AE3" s="7"/>
      <c r="AF3" s="7"/>
      <c r="AG3" s="7"/>
      <c r="AH3" s="6"/>
      <c r="AI3" s="6"/>
      <c r="AJ3" s="6"/>
      <c r="AK3" s="6"/>
      <c r="AL3" s="6"/>
      <c r="AM3" s="6"/>
      <c r="AN3" s="6"/>
      <c r="AO3" s="6"/>
      <c r="AP3" s="6"/>
      <c r="AQ3" s="6"/>
      <c r="AR3" s="7"/>
      <c r="AS3" s="7"/>
      <c r="AT3" s="7"/>
      <c r="AU3" s="7"/>
      <c r="AV3" s="7"/>
      <c r="AW3" s="7"/>
      <c r="AX3" s="7"/>
      <c r="AY3" s="7"/>
      <c r="AZ3" s="7"/>
      <c r="BA3" s="7"/>
      <c r="BB3" s="7"/>
      <c r="BC3" s="7"/>
      <c r="BD3" s="7"/>
      <c r="BE3" s="7"/>
      <c r="BF3" s="7"/>
      <c r="BG3" s="7"/>
    </row>
    <row r="4" spans="1:62" s="8" customFormat="1" ht="155.25" x14ac:dyDescent="0.25">
      <c r="A4" s="249" t="s">
        <v>1414</v>
      </c>
      <c r="B4" s="17" t="s">
        <v>29</v>
      </c>
      <c r="C4" s="18" t="s">
        <v>30</v>
      </c>
      <c r="D4" s="18" t="s">
        <v>31</v>
      </c>
      <c r="E4" s="18" t="s">
        <v>32</v>
      </c>
      <c r="F4" s="18" t="s">
        <v>33</v>
      </c>
      <c r="G4" s="18" t="s">
        <v>34</v>
      </c>
      <c r="H4" s="18" t="s">
        <v>35</v>
      </c>
      <c r="I4" s="19" t="s">
        <v>36</v>
      </c>
      <c r="J4" s="36">
        <v>2</v>
      </c>
      <c r="K4" s="30"/>
      <c r="L4" s="256">
        <f>IFERROR(ROUND(AVERAGE(J4:J6),1),"")</f>
        <v>2.2999999999999998</v>
      </c>
      <c r="M4" s="9"/>
      <c r="N4" s="9"/>
      <c r="O4" s="9"/>
      <c r="P4" s="9"/>
      <c r="Q4" s="10"/>
      <c r="R4" s="10"/>
      <c r="S4" s="10"/>
      <c r="T4" s="10"/>
      <c r="U4" s="10"/>
      <c r="V4" s="9"/>
      <c r="W4" s="9"/>
      <c r="X4" s="10"/>
      <c r="Y4" s="10"/>
      <c r="Z4" s="10"/>
      <c r="AA4" s="10"/>
      <c r="AB4" s="10"/>
      <c r="AC4" s="10"/>
      <c r="AD4" s="11"/>
      <c r="AE4" s="11"/>
      <c r="AF4" s="11"/>
      <c r="AG4" s="11"/>
      <c r="AH4" s="10"/>
      <c r="AI4" s="10"/>
      <c r="AJ4" s="10"/>
      <c r="AK4" s="10"/>
      <c r="AL4" s="10"/>
      <c r="AM4" s="10"/>
      <c r="AN4" s="10"/>
      <c r="AO4" s="10"/>
      <c r="AP4" s="10"/>
      <c r="AQ4" s="10"/>
      <c r="AR4" s="11"/>
      <c r="AS4" s="11"/>
      <c r="AT4" s="11"/>
      <c r="AU4" s="11"/>
      <c r="AV4" s="11"/>
      <c r="AW4" s="11"/>
      <c r="AX4" s="11"/>
      <c r="AY4" s="11"/>
      <c r="AZ4" s="11"/>
      <c r="BA4" s="11"/>
      <c r="BB4" s="11"/>
      <c r="BC4" s="11"/>
      <c r="BD4" s="11"/>
      <c r="BE4" s="11"/>
      <c r="BF4" s="11"/>
      <c r="BG4" s="11"/>
    </row>
    <row r="5" spans="1:62" s="12" customFormat="1" ht="189.75" x14ac:dyDescent="0.25">
      <c r="A5" s="249"/>
      <c r="B5" s="197" t="s">
        <v>37</v>
      </c>
      <c r="C5" s="14" t="s">
        <v>38</v>
      </c>
      <c r="D5" s="14" t="s">
        <v>39</v>
      </c>
      <c r="E5" s="14" t="s">
        <v>40</v>
      </c>
      <c r="F5" s="14" t="s">
        <v>41</v>
      </c>
      <c r="G5" s="14" t="s">
        <v>42</v>
      </c>
      <c r="H5" s="14" t="s">
        <v>43</v>
      </c>
      <c r="I5" s="19" t="s">
        <v>44</v>
      </c>
      <c r="J5" s="35">
        <v>3</v>
      </c>
      <c r="K5" s="14"/>
      <c r="L5" s="252"/>
      <c r="M5" s="13"/>
      <c r="N5" s="13"/>
      <c r="O5" s="13"/>
      <c r="P5" s="13"/>
      <c r="Q5" s="13"/>
      <c r="R5" s="13"/>
      <c r="S5" s="13"/>
      <c r="T5" s="13"/>
      <c r="U5" s="13"/>
      <c r="V5" s="13"/>
      <c r="W5" s="13"/>
      <c r="X5" s="13"/>
      <c r="Y5" s="13"/>
      <c r="Z5" s="13"/>
      <c r="AA5" s="13"/>
      <c r="AB5" s="13"/>
      <c r="AC5" s="13"/>
    </row>
    <row r="6" spans="1:62" s="12" customFormat="1" ht="224.25" x14ac:dyDescent="0.25">
      <c r="A6" s="249"/>
      <c r="B6" s="197" t="s">
        <v>45</v>
      </c>
      <c r="C6" s="14" t="s">
        <v>46</v>
      </c>
      <c r="D6" s="14" t="s">
        <v>47</v>
      </c>
      <c r="E6" s="14" t="s">
        <v>48</v>
      </c>
      <c r="F6" s="14" t="s">
        <v>49</v>
      </c>
      <c r="G6" s="14" t="s">
        <v>50</v>
      </c>
      <c r="H6" s="14" t="s">
        <v>51</v>
      </c>
      <c r="I6" s="19" t="s">
        <v>52</v>
      </c>
      <c r="J6" s="35">
        <v>2</v>
      </c>
      <c r="K6" s="14"/>
      <c r="L6" s="252"/>
      <c r="M6" s="13"/>
      <c r="N6" s="13"/>
      <c r="O6" s="13"/>
      <c r="P6" s="13"/>
      <c r="Q6" s="13"/>
      <c r="R6" s="13"/>
      <c r="S6" s="13"/>
      <c r="T6" s="13"/>
      <c r="U6" s="13"/>
      <c r="V6" s="13"/>
      <c r="W6" s="13"/>
      <c r="X6" s="13"/>
      <c r="Y6" s="13"/>
      <c r="Z6" s="13"/>
      <c r="AA6" s="13"/>
      <c r="AB6" s="13"/>
      <c r="AC6" s="13"/>
    </row>
    <row r="7" spans="1:62" s="12" customFormat="1" ht="189.75" x14ac:dyDescent="0.25">
      <c r="A7" s="247" t="s">
        <v>53</v>
      </c>
      <c r="B7" s="197" t="s">
        <v>54</v>
      </c>
      <c r="C7" s="14" t="s">
        <v>55</v>
      </c>
      <c r="D7" s="14" t="s">
        <v>56</v>
      </c>
      <c r="E7" s="14" t="s">
        <v>57</v>
      </c>
      <c r="F7" s="14" t="s">
        <v>58</v>
      </c>
      <c r="G7" s="14" t="s">
        <v>59</v>
      </c>
      <c r="H7" s="14" t="s">
        <v>60</v>
      </c>
      <c r="I7" s="19" t="s">
        <v>61</v>
      </c>
      <c r="J7" s="35">
        <v>2</v>
      </c>
      <c r="K7" s="14"/>
      <c r="L7" s="251">
        <f>IFERROR(ROUND(AVERAGE(J7:J8),0),"")</f>
        <v>2</v>
      </c>
      <c r="M7" s="13"/>
      <c r="N7" s="13"/>
      <c r="O7" s="13"/>
      <c r="P7" s="13"/>
      <c r="Q7" s="13"/>
      <c r="R7" s="13"/>
      <c r="S7" s="13"/>
      <c r="T7" s="13"/>
      <c r="U7" s="13"/>
      <c r="V7" s="13"/>
      <c r="W7" s="13"/>
      <c r="X7" s="13"/>
      <c r="Y7" s="13"/>
      <c r="Z7" s="13"/>
      <c r="AA7" s="13"/>
      <c r="AB7" s="13"/>
      <c r="AC7" s="13"/>
    </row>
    <row r="8" spans="1:62" s="16" customFormat="1" ht="120.75" x14ac:dyDescent="0.25">
      <c r="A8" s="248"/>
      <c r="B8" s="197" t="s">
        <v>62</v>
      </c>
      <c r="C8" s="14" t="s">
        <v>63</v>
      </c>
      <c r="D8" s="14" t="s">
        <v>64</v>
      </c>
      <c r="E8" s="14" t="s">
        <v>65</v>
      </c>
      <c r="F8" s="14" t="s">
        <v>66</v>
      </c>
      <c r="G8" s="14" t="s">
        <v>67</v>
      </c>
      <c r="H8" s="14" t="s">
        <v>68</v>
      </c>
      <c r="I8" s="15" t="s">
        <v>69</v>
      </c>
      <c r="J8" s="35">
        <v>1</v>
      </c>
      <c r="K8" s="14"/>
      <c r="L8" s="252"/>
      <c r="M8" s="13"/>
      <c r="N8" s="13"/>
      <c r="O8" s="13"/>
      <c r="P8" s="13"/>
      <c r="Q8" s="13"/>
      <c r="R8" s="13"/>
      <c r="S8" s="13"/>
      <c r="T8" s="13"/>
      <c r="U8" s="13"/>
      <c r="V8" s="13"/>
      <c r="W8" s="13"/>
      <c r="X8" s="13"/>
      <c r="Y8" s="13"/>
      <c r="Z8" s="13"/>
      <c r="AA8" s="13"/>
      <c r="AB8" s="13"/>
      <c r="AC8" s="13"/>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row>
    <row r="9" spans="1:62" s="12" customFormat="1" ht="138" x14ac:dyDescent="0.25">
      <c r="A9" s="249" t="s">
        <v>70</v>
      </c>
      <c r="B9" s="17" t="s">
        <v>71</v>
      </c>
      <c r="C9" s="14" t="s">
        <v>72</v>
      </c>
      <c r="D9" s="14" t="s">
        <v>73</v>
      </c>
      <c r="E9" s="14" t="s">
        <v>74</v>
      </c>
      <c r="F9" s="14" t="s">
        <v>75</v>
      </c>
      <c r="G9" s="14" t="s">
        <v>76</v>
      </c>
      <c r="H9" s="14" t="s">
        <v>77</v>
      </c>
      <c r="I9" s="19" t="s">
        <v>78</v>
      </c>
      <c r="J9" s="35">
        <v>3</v>
      </c>
      <c r="K9" s="14"/>
      <c r="L9" s="251">
        <f>IFERROR(ROUND(AVERAGE(J9:J10),0),"")</f>
        <v>4</v>
      </c>
      <c r="M9" s="13"/>
      <c r="N9" s="13"/>
      <c r="O9" s="13"/>
      <c r="P9" s="13"/>
      <c r="Q9" s="13"/>
      <c r="R9" s="13"/>
      <c r="S9" s="13"/>
      <c r="T9" s="13"/>
      <c r="U9" s="13"/>
      <c r="V9" s="13"/>
      <c r="W9" s="13"/>
      <c r="X9" s="13"/>
      <c r="Y9" s="13"/>
      <c r="Z9" s="13"/>
      <c r="AA9" s="13"/>
      <c r="AB9" s="13"/>
      <c r="AC9" s="13"/>
    </row>
    <row r="10" spans="1:62" s="16" customFormat="1" ht="120.75" x14ac:dyDescent="0.25">
      <c r="A10" s="250"/>
      <c r="B10" s="17" t="s">
        <v>79</v>
      </c>
      <c r="C10" s="18" t="s">
        <v>80</v>
      </c>
      <c r="D10" s="18" t="s">
        <v>81</v>
      </c>
      <c r="E10" s="18" t="s">
        <v>82</v>
      </c>
      <c r="F10" s="18" t="s">
        <v>83</v>
      </c>
      <c r="G10" s="18" t="s">
        <v>84</v>
      </c>
      <c r="H10" s="18" t="s">
        <v>85</v>
      </c>
      <c r="I10" s="19" t="s">
        <v>86</v>
      </c>
      <c r="J10" s="35">
        <v>5</v>
      </c>
      <c r="K10" s="31"/>
      <c r="L10" s="252"/>
      <c r="M10" s="20"/>
      <c r="N10" s="20"/>
      <c r="O10" s="20"/>
      <c r="P10" s="20"/>
      <c r="Q10" s="20"/>
      <c r="R10" s="20"/>
      <c r="S10" s="20"/>
      <c r="T10" s="20"/>
      <c r="U10" s="20"/>
      <c r="V10" s="20"/>
      <c r="W10" s="20"/>
      <c r="X10" s="20"/>
      <c r="Y10" s="20"/>
      <c r="Z10" s="20"/>
      <c r="AA10" s="20"/>
      <c r="AB10" s="20"/>
      <c r="AC10" s="20"/>
    </row>
    <row r="11" spans="1:62" s="16" customFormat="1" ht="293.25" x14ac:dyDescent="0.25">
      <c r="A11" s="194" t="s">
        <v>87</v>
      </c>
      <c r="B11" s="21" t="s">
        <v>88</v>
      </c>
      <c r="C11" s="18" t="s">
        <v>89</v>
      </c>
      <c r="D11" s="22" t="s">
        <v>90</v>
      </c>
      <c r="E11" s="22" t="s">
        <v>91</v>
      </c>
      <c r="F11" s="22" t="s">
        <v>92</v>
      </c>
      <c r="G11" s="22" t="s">
        <v>93</v>
      </c>
      <c r="H11" s="22" t="s">
        <v>94</v>
      </c>
      <c r="I11" s="23" t="s">
        <v>95</v>
      </c>
      <c r="J11" s="35">
        <v>3</v>
      </c>
      <c r="K11" s="31"/>
      <c r="L11" s="116">
        <f>IF(J11=0,"",J11)</f>
        <v>3</v>
      </c>
      <c r="M11" s="20"/>
      <c r="N11" s="20"/>
      <c r="O11" s="20"/>
      <c r="P11" s="20"/>
      <c r="Q11" s="20"/>
      <c r="R11" s="20"/>
      <c r="S11" s="20"/>
      <c r="T11" s="20"/>
      <c r="U11" s="20"/>
      <c r="V11" s="20"/>
      <c r="W11" s="20"/>
      <c r="X11" s="20"/>
      <c r="Y11" s="20"/>
      <c r="Z11" s="20"/>
      <c r="AA11" s="20"/>
      <c r="AB11" s="20"/>
      <c r="AC11" s="20"/>
    </row>
    <row r="12" spans="1:62" ht="16.5" x14ac:dyDescent="0.25">
      <c r="I12" s="245" t="s">
        <v>96</v>
      </c>
      <c r="J12" s="245"/>
      <c r="K12" s="245"/>
      <c r="L12" s="113">
        <f>IFERROR(ROUND(AVERAGE(L4:L11),1),"")</f>
        <v>2.8</v>
      </c>
    </row>
  </sheetData>
  <mergeCells count="16">
    <mergeCell ref="A1:L1"/>
    <mergeCell ref="L4:L6"/>
    <mergeCell ref="A2:A3"/>
    <mergeCell ref="B2:B3"/>
    <mergeCell ref="C2:C3"/>
    <mergeCell ref="D2:H2"/>
    <mergeCell ref="A4:A6"/>
    <mergeCell ref="I2:I3"/>
    <mergeCell ref="I12:K12"/>
    <mergeCell ref="J2:J3"/>
    <mergeCell ref="K2:K3"/>
    <mergeCell ref="L2:L3"/>
    <mergeCell ref="A7:A8"/>
    <mergeCell ref="A9:A10"/>
    <mergeCell ref="L9:L10"/>
    <mergeCell ref="L7:L8"/>
  </mergeCells>
  <dataValidations count="1">
    <dataValidation type="list" allowBlank="1" showInputMessage="1" showErrorMessage="1" errorTitle="Note de consensus" error="Sélectionnez la NOTE appropriée dans le menu déroulant" sqref="J4:J11">
      <formula1>scores</formula1>
    </dataValidation>
  </dataValidations>
  <pageMargins left="0.25" right="0.15" top="0.35" bottom="0.45" header="0.3" footer="0.3"/>
  <pageSetup scale="75" orientation="landscape" r:id="rId1"/>
  <headerFooter>
    <oddFooter>&amp;R&amp;9&amp;"Andalus"Page &amp;P / &amp;N</oddFooter>
  </headerFooter>
  <rowBreaks count="1" manualBreakCount="1">
    <brk id="7" max="11" man="1"/>
  </rowBreaks>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election activeCell="H93" sqref="H93"/>
    </sheetView>
  </sheetViews>
  <sheetFormatPr defaultColWidth="8.85546875" defaultRowHeight="15" x14ac:dyDescent="0.25"/>
  <cols>
    <col min="6" max="8" width="17.85546875" customWidth="1"/>
    <col min="11" max="11" width="19.140625" customWidth="1"/>
    <col min="12" max="12" width="24.28515625" customWidth="1"/>
    <col min="13" max="13" width="23.140625" customWidth="1"/>
    <col min="14" max="14" width="25.140625" customWidth="1"/>
  </cols>
  <sheetData>
    <row r="1" spans="1:14" ht="30.75" thickBot="1" x14ac:dyDescent="0.3">
      <c r="F1" s="155" t="s">
        <v>1241</v>
      </c>
      <c r="G1" s="157" t="s">
        <v>1242</v>
      </c>
      <c r="H1" s="156" t="s">
        <v>1243</v>
      </c>
    </row>
    <row r="2" spans="1:14" ht="15.75" thickBot="1" x14ac:dyDescent="0.3">
      <c r="A2" s="132" t="s">
        <v>1244</v>
      </c>
      <c r="E2" s="190"/>
      <c r="F2" s="189"/>
      <c r="G2" s="189"/>
      <c r="H2" s="189"/>
      <c r="K2" s="224" t="s">
        <v>1245</v>
      </c>
      <c r="L2" s="224" t="s">
        <v>1246</v>
      </c>
      <c r="M2" s="224" t="s">
        <v>1247</v>
      </c>
      <c r="N2" s="224" t="s">
        <v>1248</v>
      </c>
    </row>
    <row r="3" spans="1:14" ht="15.75" thickBot="1" x14ac:dyDescent="0.3">
      <c r="A3" s="166" t="s">
        <v>1249</v>
      </c>
      <c r="B3" s="167"/>
      <c r="C3" s="167"/>
      <c r="D3" s="168"/>
      <c r="E3" s="168"/>
      <c r="F3" s="168"/>
      <c r="G3" s="168"/>
      <c r="H3" s="169"/>
      <c r="K3" s="242"/>
      <c r="L3" s="225"/>
      <c r="M3" s="225"/>
      <c r="N3" s="225"/>
    </row>
    <row r="4" spans="1:14" x14ac:dyDescent="0.25">
      <c r="A4" s="173" t="s">
        <v>1250</v>
      </c>
      <c r="B4" s="174"/>
      <c r="C4" s="174"/>
      <c r="D4" s="174"/>
      <c r="E4" s="174"/>
      <c r="F4" s="178" t="s">
        <v>1251</v>
      </c>
      <c r="G4" s="181"/>
      <c r="H4" s="176"/>
      <c r="K4" s="237">
        <f>SUMIF('Gouvernance et leadership'!$A$4:$A$15,$A4,'Gouvernance et leadership'!$L$4:$L$15)
+ SUMIF('Op. financières et adm'!$A$4:$A$25,$A4,'Op. financières et adm'!$L$4:$L$25)
+SUMIF('Gestion des ressources humaines'!$A$4:$A$25,$A4,'Gestion des ressources humaines'!$L$4:$L$25)
+SUMIF('Mobilisation des ressources'!$A$4:$A$25,$A4,'Mobilisation des ressources'!$L$4:$L$25)
+SUMIF('S&amp;E, gestion connais.'!$A$4:$A$25,$A4,'S&amp;E, gestion connais.'!$L$4:$L$25)
+SUMIF('Gestion des programmes'!$A$4:$A$25,$A4,'Gestion des programmes'!$L$4:$L$25)
+SUMIF(Communications!$A$4:$A$25,$A4,Communications!$L$4:$L$25)
+SUMIF(Subventions!$A$4:$A$25,$A4,Subventions!$L$4:$L$25)
+SUMIF('Fourniture des services'!$A$4:$A$25,$A4,'Fourniture des services'!$L$4:$L$25)
+SUMIF('Coordination et collab.'!$A$4:$A$25,$A4,'Coordination et collab.'!$L$4:$L$25)
+SUMIF('Plaidoyer, réseautage'!$A$4:$A$25,$A4,'Plaidoyer, réseautage'!$L$4:$L$25)+SUMIF(CCCS!$A$4:$A$25,$A4,CCCS!$L$4:$L$25)</f>
        <v>2.2999999999999998</v>
      </c>
      <c r="L4" s="241">
        <f>IF(F4="X",$K4,"")</f>
        <v>2.2999999999999998</v>
      </c>
      <c r="M4" s="225" t="str">
        <f t="shared" ref="M4:M7" si="0">IF(G4="X",$K4,"")</f>
        <v/>
      </c>
      <c r="N4" s="225" t="str">
        <f t="shared" ref="N4:N7" si="1">IF(H4="X",$K4,"")</f>
        <v/>
      </c>
    </row>
    <row r="5" spans="1:14" x14ac:dyDescent="0.25">
      <c r="A5" s="158" t="s">
        <v>1252</v>
      </c>
      <c r="B5" s="159"/>
      <c r="C5" s="159"/>
      <c r="D5" s="159"/>
      <c r="E5" s="159"/>
      <c r="F5" s="179" t="s">
        <v>1253</v>
      </c>
      <c r="G5" s="182"/>
      <c r="H5" s="177"/>
      <c r="K5" s="237">
        <f>SUMIF('Gouvernance et leadership'!$A$4:$A$15,$A5,'Gouvernance et leadership'!$L$4:$L$15)
+ SUMIF('Op. financières et adm'!$A$4:$A$25,$A5,'Op. financières et adm'!$L$4:$L$25)
+SUMIF('Gestion des ressources humaines'!$A$4:$A$25,$A5,'Gestion des ressources humaines'!$L$4:$L$25)
+SUMIF('Mobilisation des ressources'!$A$4:$A$25,$A5,'Mobilisation des ressources'!$L$4:$L$25)
+SUMIF('S&amp;E, gestion connais.'!$A$4:$A$25,$A5,'S&amp;E, gestion connais.'!$L$4:$L$25)
+SUMIF('Gestion des programmes'!$A$4:$A$25,$A5,'Gestion des programmes'!$L$4:$L$25)
+SUMIF(Communications!$A$4:$A$25,$A5,Communications!$L$4:$L$25)
+SUMIF(Subventions!$A$4:$A$25,$A5,Subventions!$L$4:$L$25)
+SUMIF('Fourniture des services'!$A$4:$A$25,$A5,'Fourniture des services'!$L$4:$L$25)
+SUMIF('Coordination et collab.'!$A$4:$A$25,$A5,'Coordination et collab.'!$L$4:$L$25)
+SUMIF('Plaidoyer, réseautage'!$A$4:$A$25,$A5,'Plaidoyer, réseautage'!$L$4:$L$25)+SUMIF(CCCS!$A$4:$A$25,$A5,CCCS!$L$4:$L$25)</f>
        <v>2</v>
      </c>
      <c r="L5" s="225">
        <v>2</v>
      </c>
      <c r="M5" s="225" t="str">
        <f t="shared" si="0"/>
        <v/>
      </c>
      <c r="N5" s="225" t="str">
        <f t="shared" si="1"/>
        <v/>
      </c>
    </row>
    <row r="6" spans="1:14" x14ac:dyDescent="0.25">
      <c r="A6" s="158" t="s">
        <v>1254</v>
      </c>
      <c r="B6" s="159"/>
      <c r="C6" s="159"/>
      <c r="D6" s="159"/>
      <c r="E6" s="159"/>
      <c r="F6" s="179" t="s">
        <v>1255</v>
      </c>
      <c r="G6" s="182"/>
      <c r="H6" s="177"/>
      <c r="K6" s="237">
        <f>SUMIF('Gouvernance et leadership'!$A$4:$A$15,$A6,'Gouvernance et leadership'!$L$4:$L$15)
+ SUMIF('Op. financières et adm'!$A$4:$A$25,$A6,'Op. financières et adm'!$L$4:$L$25)
+SUMIF('Gestion des ressources humaines'!$A$4:$A$25,$A6,'Gestion des ressources humaines'!$L$4:$L$25)
+SUMIF('Mobilisation des ressources'!$A$4:$A$25,$A6,'Mobilisation des ressources'!$L$4:$L$25)
+SUMIF('S&amp;E, gestion connais.'!$A$4:$A$25,$A6,'S&amp;E, gestion connais.'!$L$4:$L$25)
+SUMIF('Gestion des programmes'!$A$4:$A$25,$A6,'Gestion des programmes'!$L$4:$L$25)
+SUMIF(Communications!$A$4:$A$25,$A6,Communications!$L$4:$L$25)
+SUMIF(Subventions!$A$4:$A$25,$A6,Subventions!$L$4:$L$25)
+SUMIF('Fourniture des services'!$A$4:$A$25,$A6,'Fourniture des services'!$L$4:$L$25)
+SUMIF('Coordination et collab.'!$A$4:$A$25,$A6,'Coordination et collab.'!$L$4:$L$25)
+SUMIF('Plaidoyer, réseautage'!$A$4:$A$25,$A6,'Plaidoyer, réseautage'!$L$4:$L$25)+SUMIF(CCCS!$A$4:$A$25,$A6,CCCS!$L$4:$L$25)</f>
        <v>4</v>
      </c>
      <c r="L6" s="225">
        <v>4</v>
      </c>
      <c r="M6" s="225" t="str">
        <f t="shared" si="0"/>
        <v/>
      </c>
      <c r="N6" s="225" t="str">
        <f t="shared" si="1"/>
        <v/>
      </c>
    </row>
    <row r="7" spans="1:14" x14ac:dyDescent="0.25">
      <c r="A7" s="158" t="s">
        <v>1256</v>
      </c>
      <c r="B7" s="159"/>
      <c r="C7" s="159"/>
      <c r="D7" s="159"/>
      <c r="E7" s="159"/>
      <c r="F7" s="179" t="s">
        <v>1257</v>
      </c>
      <c r="G7" s="182"/>
      <c r="H7" s="177"/>
      <c r="K7" s="237">
        <f>SUMIF('Gouvernance et leadership'!$A$4:$A$15,$A7,'Gouvernance et leadership'!$L$4:$L$15)
+ SUMIF('Op. financières et adm'!$A$4:$A$25,$A7,'Op. financières et adm'!$L$4:$L$25)
+SUMIF('Gestion des ressources humaines'!$A$4:$A$25,$A7,'Gestion des ressources humaines'!$L$4:$L$25)
+SUMIF('Mobilisation des ressources'!$A$4:$A$25,$A7,'Mobilisation des ressources'!$L$4:$L$25)
+SUMIF('S&amp;E, gestion connais.'!$A$4:$A$25,$A7,'S&amp;E, gestion connais.'!$L$4:$L$25)
+SUMIF('Gestion des programmes'!$A$4:$A$25,$A7,'Gestion des programmes'!$L$4:$L$25)
+SUMIF(Communications!$A$4:$A$25,$A7,Communications!$L$4:$L$25)
+SUMIF(Subventions!$A$4:$A$25,$A7,Subventions!$L$4:$L$25)
+SUMIF('Fourniture des services'!$A$4:$A$25,$A7,'Fourniture des services'!$L$4:$L$25)
+SUMIF('Coordination et collab.'!$A$4:$A$25,$A7,'Coordination et collab.'!$L$4:$L$25)
+SUMIF('Plaidoyer, réseautage'!$A$4:$A$25,$A7,'Plaidoyer, réseautage'!$L$4:$L$25)+SUMIF(CCCS!$A$4:$A$25,$A7,CCCS!$L$4:$L$25)</f>
        <v>3</v>
      </c>
      <c r="L7" s="225">
        <v>3</v>
      </c>
      <c r="M7" s="225" t="str">
        <f t="shared" si="0"/>
        <v/>
      </c>
      <c r="N7" s="225" t="str">
        <f t="shared" si="1"/>
        <v/>
      </c>
    </row>
    <row r="8" spans="1:14" ht="15.75" thickBot="1" x14ac:dyDescent="0.3">
      <c r="A8" s="158"/>
      <c r="B8" s="159"/>
      <c r="C8" s="159"/>
      <c r="D8" s="159"/>
      <c r="E8" s="159"/>
      <c r="F8" s="180"/>
      <c r="G8" s="183"/>
      <c r="H8" s="177"/>
      <c r="K8" s="225"/>
      <c r="L8" s="225"/>
      <c r="M8" s="225"/>
      <c r="N8" s="225"/>
    </row>
    <row r="9" spans="1:14" ht="15.75" thickBot="1" x14ac:dyDescent="0.3">
      <c r="A9" s="166" t="s">
        <v>1258</v>
      </c>
      <c r="B9" s="167"/>
      <c r="C9" s="167"/>
      <c r="D9" s="167"/>
      <c r="E9" s="168"/>
      <c r="F9" s="170"/>
      <c r="G9" s="170"/>
      <c r="H9" s="171"/>
      <c r="K9" s="225"/>
      <c r="L9" s="225"/>
      <c r="M9" s="225"/>
      <c r="N9" s="225"/>
    </row>
    <row r="10" spans="1:14" x14ac:dyDescent="0.25">
      <c r="A10" s="158" t="s">
        <v>1259</v>
      </c>
      <c r="B10" s="161"/>
      <c r="C10" s="161"/>
      <c r="D10" s="161"/>
      <c r="E10" s="159"/>
      <c r="F10" s="181"/>
      <c r="G10" s="176" t="s">
        <v>1260</v>
      </c>
      <c r="H10" s="177"/>
      <c r="K10" s="237">
        <f>SUMIF('Gouvernance et leadership'!$A$4:$A$15,$A10,'Gouvernance et leadership'!$L$4:$L$15)
+ SUMIF('Op. financières et adm'!$A$4:$A$25,$A10,'Op. financières et adm'!$L$4:$L$25)
+SUMIF('Gestion des ressources humaines'!$A$4:$A$25,$A10,'Gestion des ressources humaines'!$L$4:$L$25)
+SUMIF('Mobilisation des ressources'!$A$4:$A$25,$A10,'Mobilisation des ressources'!$L$4:$L$25)
+SUMIF('S&amp;E, gestion connais.'!$A$4:$A$25,$A10,'S&amp;E, gestion connais.'!$L$4:$L$25)
+SUMIF('Gestion des programmes'!$A$4:$A$25,$A10,'Gestion des programmes'!$L$4:$L$25)
+SUMIF(Communications!$A$4:$A$25,$A10,Communications!$L$4:$L$25)
+SUMIF(Subventions!$A$4:$A$25,$A10,Subventions!$L$4:$L$25)
+SUMIF('Fourniture des services'!$A$4:$A$25,$A10,'Fourniture des services'!$L$4:$L$25)
+SUMIF('Coordination et collab.'!$A$4:$A$25,$A10,'Coordination et collab.'!$L$4:$L$25)
+SUMIF('Plaidoyer, réseautage'!$A$4:$A$25,$A10,'Plaidoyer, réseautage'!$L$4:$L$25)+SUMIF(CCCS!$A$4:$A$25,$A10,CCCS!$L$4:$L$25)</f>
        <v>4</v>
      </c>
      <c r="L10" s="225" t="str">
        <f t="shared" ref="L10:L22" si="2">IF(F10="X",$K10,"")</f>
        <v/>
      </c>
      <c r="M10" s="225">
        <f t="shared" ref="M10:M22" si="3">IF(G10="X",$K10,"")</f>
        <v>4</v>
      </c>
      <c r="N10" s="225" t="str">
        <f t="shared" ref="N10:N22" si="4">IF(H10="X",$K10,"")</f>
        <v/>
      </c>
    </row>
    <row r="11" spans="1:14" x14ac:dyDescent="0.25">
      <c r="A11" s="158" t="s">
        <v>1261</v>
      </c>
      <c r="B11" s="159"/>
      <c r="C11" s="159"/>
      <c r="D11" s="159"/>
      <c r="E11" s="159"/>
      <c r="F11" s="182"/>
      <c r="G11" s="177" t="s">
        <v>1262</v>
      </c>
      <c r="H11" s="177"/>
      <c r="K11" s="237">
        <f>SUMIF('Gouvernance et leadership'!$A$4:$A$15,$A11,'Gouvernance et leadership'!$L$4:$L$15)
+ SUMIF('Op. financières et adm'!$A$4:$A$25,$A11,'Op. financières et adm'!$L$4:$L$25)
+SUMIF('Gestion des ressources humaines'!$A$4:$A$25,$A11,'Gestion des ressources humaines'!$L$4:$L$25)
+SUMIF('Mobilisation des ressources'!$A$4:$A$25,$A11,'Mobilisation des ressources'!$L$4:$L$25)
+SUMIF('S&amp;E, gestion connais.'!$A$4:$A$25,$A11,'S&amp;E, gestion connais.'!$L$4:$L$25)
+SUMIF('Gestion des programmes'!$A$4:$A$25,$A11,'Gestion des programmes'!$L$4:$L$25)
+SUMIF(Communications!$A$4:$A$25,$A11,Communications!$L$4:$L$25)
+SUMIF(Subventions!$A$4:$A$25,$A11,Subventions!$L$4:$L$25)
+SUMIF('Fourniture des services'!$A$4:$A$25,$A11,'Fourniture des services'!$L$4:$L$25)
+SUMIF('Coordination et collab.'!$A$4:$A$25,$A11,'Coordination et collab.'!$L$4:$L$25)
+SUMIF('Plaidoyer, réseautage'!$A$4:$A$25,$A11,'Plaidoyer, réseautage'!$L$4:$L$25)+SUMIF(CCCS!$A$4:$A$25,$A11,CCCS!$L$4:$L$25)</f>
        <v>1</v>
      </c>
      <c r="L11" s="225" t="str">
        <f t="shared" si="2"/>
        <v/>
      </c>
      <c r="M11" s="225">
        <f t="shared" si="3"/>
        <v>1</v>
      </c>
      <c r="N11" s="225" t="str">
        <f t="shared" si="4"/>
        <v/>
      </c>
    </row>
    <row r="12" spans="1:14" x14ac:dyDescent="0.25">
      <c r="A12" s="158" t="s">
        <v>1263</v>
      </c>
      <c r="B12" s="159"/>
      <c r="C12" s="159"/>
      <c r="D12" s="159"/>
      <c r="E12" s="159"/>
      <c r="F12" s="182"/>
      <c r="G12" s="177" t="s">
        <v>1264</v>
      </c>
      <c r="H12" s="177"/>
      <c r="K12" s="237">
        <f>SUMIF('Gouvernance et leadership'!$A$4:$A$15,$A12,'Gouvernance et leadership'!$L$4:$L$15)
+ SUMIF('Op. financières et adm'!$A$4:$A$25,$A12,'Op. financières et adm'!$L$4:$L$25)
+SUMIF('Gestion des ressources humaines'!$A$4:$A$25,$A12,'Gestion des ressources humaines'!$L$4:$L$25)
+SUMIF('Mobilisation des ressources'!$A$4:$A$25,$A12,'Mobilisation des ressources'!$L$4:$L$25)
+SUMIF('S&amp;E, gestion connais.'!$A$4:$A$25,$A12,'S&amp;E, gestion connais.'!$L$4:$L$25)
+SUMIF('Gestion des programmes'!$A$4:$A$25,$A12,'Gestion des programmes'!$L$4:$L$25)
+SUMIF(Communications!$A$4:$A$25,$A12,Communications!$L$4:$L$25)
+SUMIF(Subventions!$A$4:$A$25,$A12,Subventions!$L$4:$L$25)
+SUMIF('Fourniture des services'!$A$4:$A$25,$A12,'Fourniture des services'!$L$4:$L$25)
+SUMIF('Coordination et collab.'!$A$4:$A$25,$A12,'Coordination et collab.'!$L$4:$L$25)
+SUMIF('Plaidoyer, réseautage'!$A$4:$A$25,$A12,'Plaidoyer, réseautage'!$L$4:$L$25)+SUMIF(CCCS!$A$4:$A$25,$A12,CCCS!$L$4:$L$25)</f>
        <v>3</v>
      </c>
      <c r="L12" s="225" t="str">
        <f t="shared" si="2"/>
        <v/>
      </c>
      <c r="M12" s="225">
        <f t="shared" si="3"/>
        <v>3</v>
      </c>
      <c r="N12" s="225" t="str">
        <f t="shared" si="4"/>
        <v/>
      </c>
    </row>
    <row r="13" spans="1:14" x14ac:dyDescent="0.25">
      <c r="A13" s="243" t="s">
        <v>1417</v>
      </c>
      <c r="B13" s="159"/>
      <c r="C13" s="159"/>
      <c r="D13" s="159"/>
      <c r="E13" s="159"/>
      <c r="F13" s="182"/>
      <c r="G13" s="177" t="s">
        <v>1265</v>
      </c>
      <c r="H13" s="177"/>
      <c r="K13" s="237">
        <f>SUMIF('Gouvernance et leadership'!$A$4:$A$15,$A13,'Gouvernance et leadership'!$L$4:$L$15)
+ SUMIF('Op. financières et adm'!$A$4:$A$25,$A13,'Op. financières et adm'!$L$4:$L$25)
+SUMIF('Gestion des ressources humaines'!$A$4:$A$25,$A13,'Gestion des ressources humaines'!$L$4:$L$25)
+SUMIF('Mobilisation des ressources'!$A$4:$A$25,$A13,'Mobilisation des ressources'!$L$4:$L$25)
+SUMIF('S&amp;E, gestion connais.'!$A$4:$A$25,$A13,'S&amp;E, gestion connais.'!$L$4:$L$25)
+SUMIF('Gestion des programmes'!$A$4:$A$25,$A13,'Gestion des programmes'!$L$4:$L$25)
+SUMIF(Communications!$A$4:$A$25,$A13,Communications!$L$4:$L$25)
+SUMIF(Subventions!$A$4:$A$25,$A13,Subventions!$L$4:$L$25)
+SUMIF('Fourniture des services'!$A$4:$A$25,$A13,'Fourniture des services'!$L$4:$L$25)
+SUMIF('Coordination et collab.'!$A$4:$A$25,$A13,'Coordination et collab.'!$L$4:$L$25)
+SUMIF('Plaidoyer, réseautage'!$A$4:$A$25,$A13,'Plaidoyer, réseautage'!$L$4:$L$25)+SUMIF(CCCS!$A$4:$A$25,$A13,CCCS!$L$4:$L$25)</f>
        <v>2</v>
      </c>
      <c r="L13" s="225" t="str">
        <f t="shared" si="2"/>
        <v/>
      </c>
      <c r="M13" s="225">
        <f t="shared" si="3"/>
        <v>2</v>
      </c>
      <c r="N13" s="225" t="str">
        <f t="shared" si="4"/>
        <v/>
      </c>
    </row>
    <row r="14" spans="1:14" x14ac:dyDescent="0.25">
      <c r="A14" s="158" t="s">
        <v>1266</v>
      </c>
      <c r="B14" s="159"/>
      <c r="C14" s="159"/>
      <c r="D14" s="159"/>
      <c r="E14" s="159"/>
      <c r="F14" s="182"/>
      <c r="G14" s="177" t="s">
        <v>1267</v>
      </c>
      <c r="H14" s="177"/>
      <c r="K14" s="237">
        <f>SUMIF('Gouvernance et leadership'!$A$4:$A$15,$A14,'Gouvernance et leadership'!$L$4:$L$15)
+ SUMIF('Op. financières et adm'!$A$4:$A$25,$A14,'Op. financières et adm'!$L$4:$L$25)
+SUMIF('Gestion des ressources humaines'!$A$4:$A$25,$A14,'Gestion des ressources humaines'!$L$4:$L$25)
+SUMIF('Mobilisation des ressources'!$A$4:$A$25,$A14,'Mobilisation des ressources'!$L$4:$L$25)
+SUMIF('S&amp;E, gestion connais.'!$A$4:$A$25,$A14,'S&amp;E, gestion connais.'!$L$4:$L$25)
+SUMIF('Gestion des programmes'!$A$4:$A$25,$A14,'Gestion des programmes'!$L$4:$L$25)
+SUMIF(Communications!$A$4:$A$25,$A14,Communications!$L$4:$L$25)
+SUMIF(Subventions!$A$4:$A$25,$A14,Subventions!$L$4:$L$25)
+SUMIF('Fourniture des services'!$A$4:$A$25,$A14,'Fourniture des services'!$L$4:$L$25)
+SUMIF('Coordination et collab.'!$A$4:$A$25,$A14,'Coordination et collab.'!$L$4:$L$25)
+SUMIF('Plaidoyer, réseautage'!$A$4:$A$25,$A14,'Plaidoyer, réseautage'!$L$4:$L$25)+SUMIF(CCCS!$A$4:$A$25,$A14,CCCS!$L$4:$L$25)</f>
        <v>2</v>
      </c>
      <c r="L14" s="225" t="str">
        <f t="shared" si="2"/>
        <v/>
      </c>
      <c r="M14" s="225">
        <f t="shared" si="3"/>
        <v>2</v>
      </c>
      <c r="N14" s="225" t="str">
        <f t="shared" si="4"/>
        <v/>
      </c>
    </row>
    <row r="15" spans="1:14" x14ac:dyDescent="0.25">
      <c r="A15" s="158" t="s">
        <v>1268</v>
      </c>
      <c r="B15" s="159"/>
      <c r="C15" s="159"/>
      <c r="D15" s="159"/>
      <c r="E15" s="159"/>
      <c r="F15" s="182"/>
      <c r="G15" s="177" t="s">
        <v>1269</v>
      </c>
      <c r="H15" s="177"/>
      <c r="K15" s="237">
        <f>SUMIF('Gouvernance et leadership'!$A$4:$A$15,$A15,'Gouvernance et leadership'!$L$4:$L$15)
+ SUMIF('Op. financières et adm'!$A$4:$A$25,$A15,'Op. financières et adm'!$L$4:$L$25)
+SUMIF('Gestion des ressources humaines'!$A$4:$A$25,$A15,'Gestion des ressources humaines'!$L$4:$L$25)
+SUMIF('Mobilisation des ressources'!$A$4:$A$25,$A15,'Mobilisation des ressources'!$L$4:$L$25)
+SUMIF('S&amp;E, gestion connais.'!$A$4:$A$25,$A15,'S&amp;E, gestion connais.'!$L$4:$L$25)
+SUMIF('Gestion des programmes'!$A$4:$A$25,$A15,'Gestion des programmes'!$L$4:$L$25)
+SUMIF(Communications!$A$4:$A$25,$A15,Communications!$L$4:$L$25)
+SUMIF(Subventions!$A$4:$A$25,$A15,Subventions!$L$4:$L$25)
+SUMIF('Fourniture des services'!$A$4:$A$25,$A15,'Fourniture des services'!$L$4:$L$25)
+SUMIF('Coordination et collab.'!$A$4:$A$25,$A15,'Coordination et collab.'!$L$4:$L$25)
+SUMIF('Plaidoyer, réseautage'!$A$4:$A$25,$A15,'Plaidoyer, réseautage'!$L$4:$L$25)+SUMIF(CCCS!$A$4:$A$25,$A15,CCCS!$L$4:$L$25)</f>
        <v>3</v>
      </c>
      <c r="L15" s="225" t="str">
        <f t="shared" si="2"/>
        <v/>
      </c>
      <c r="M15" s="225">
        <f t="shared" si="3"/>
        <v>3</v>
      </c>
      <c r="N15" s="225" t="str">
        <f t="shared" si="4"/>
        <v/>
      </c>
    </row>
    <row r="16" spans="1:14" x14ac:dyDescent="0.25">
      <c r="A16" s="158" t="s">
        <v>1270</v>
      </c>
      <c r="B16" s="159"/>
      <c r="C16" s="159"/>
      <c r="D16" s="159"/>
      <c r="E16" s="159"/>
      <c r="F16" s="182"/>
      <c r="G16" s="177" t="s">
        <v>1271</v>
      </c>
      <c r="H16" s="177"/>
      <c r="K16" s="237">
        <f>SUMIF('Gouvernance et leadership'!$A$4:$A$15,$A16,'Gouvernance et leadership'!$L$4:$L$15)
+ SUMIF('Op. financières et adm'!$A$4:$A$25,$A16,'Op. financières et adm'!$L$4:$L$25)
+SUMIF('Gestion des ressources humaines'!$A$4:$A$25,$A16,'Gestion des ressources humaines'!$L$4:$L$25)
+SUMIF('Mobilisation des ressources'!$A$4:$A$25,$A16,'Mobilisation des ressources'!$L$4:$L$25)
+SUMIF('S&amp;E, gestion connais.'!$A$4:$A$25,$A16,'S&amp;E, gestion connais.'!$L$4:$L$25)
+SUMIF('Gestion des programmes'!$A$4:$A$25,$A16,'Gestion des programmes'!$L$4:$L$25)
+SUMIF(Communications!$A$4:$A$25,$A16,Communications!$L$4:$L$25)
+SUMIF(Subventions!$A$4:$A$25,$A16,Subventions!$L$4:$L$25)
+SUMIF('Fourniture des services'!$A$4:$A$25,$A16,'Fourniture des services'!$L$4:$L$25)
+SUMIF('Coordination et collab.'!$A$4:$A$25,$A16,'Coordination et collab.'!$L$4:$L$25)
+SUMIF('Plaidoyer, réseautage'!$A$4:$A$25,$A16,'Plaidoyer, réseautage'!$L$4:$L$25)+SUMIF(CCCS!$A$4:$A$25,$A16,CCCS!$L$4:$L$25)</f>
        <v>4</v>
      </c>
      <c r="L16" s="225" t="str">
        <f t="shared" si="2"/>
        <v/>
      </c>
      <c r="M16" s="225">
        <f t="shared" si="3"/>
        <v>4</v>
      </c>
      <c r="N16" s="225" t="str">
        <f t="shared" si="4"/>
        <v/>
      </c>
    </row>
    <row r="17" spans="1:14" x14ac:dyDescent="0.25">
      <c r="A17" s="158" t="s">
        <v>1272</v>
      </c>
      <c r="B17" s="159"/>
      <c r="C17" s="159"/>
      <c r="D17" s="159"/>
      <c r="E17" s="159"/>
      <c r="F17" s="182"/>
      <c r="G17" s="177" t="s">
        <v>1273</v>
      </c>
      <c r="H17" s="177"/>
      <c r="K17" s="237">
        <f>SUMIF('Gouvernance et leadership'!$A$4:$A$15,$A17,'Gouvernance et leadership'!$L$4:$L$15)
+ SUMIF('Op. financières et adm'!$A$4:$A$25,$A17,'Op. financières et adm'!$L$4:$L$25)
+SUMIF('Gestion des ressources humaines'!$A$4:$A$25,$A17,'Gestion des ressources humaines'!$L$4:$L$25)
+SUMIF('Mobilisation des ressources'!$A$4:$A$25,$A17,'Mobilisation des ressources'!$L$4:$L$25)
+SUMIF('S&amp;E, gestion connais.'!$A$4:$A$25,$A17,'S&amp;E, gestion connais.'!$L$4:$L$25)
+SUMIF('Gestion des programmes'!$A$4:$A$25,$A17,'Gestion des programmes'!$L$4:$L$25)
+SUMIF(Communications!$A$4:$A$25,$A17,Communications!$L$4:$L$25)
+SUMIF(Subventions!$A$4:$A$25,$A17,Subventions!$L$4:$L$25)
+SUMIF('Fourniture des services'!$A$4:$A$25,$A17,'Fourniture des services'!$L$4:$L$25)
+SUMIF('Coordination et collab.'!$A$4:$A$25,$A17,'Coordination et collab.'!$L$4:$L$25)
+SUMIF('Plaidoyer, réseautage'!$A$4:$A$25,$A17,'Plaidoyer, réseautage'!$L$4:$L$25)+SUMIF(CCCS!$A$4:$A$25,$A17,CCCS!$L$4:$L$25)</f>
        <v>3</v>
      </c>
      <c r="L17" s="225" t="str">
        <f t="shared" si="2"/>
        <v/>
      </c>
      <c r="M17" s="225">
        <f t="shared" si="3"/>
        <v>3</v>
      </c>
      <c r="N17" s="225" t="str">
        <f t="shared" si="4"/>
        <v/>
      </c>
    </row>
    <row r="18" spans="1:14" x14ac:dyDescent="0.25">
      <c r="A18" s="158" t="s">
        <v>1274</v>
      </c>
      <c r="B18" s="159"/>
      <c r="C18" s="159"/>
      <c r="D18" s="159"/>
      <c r="E18" s="159"/>
      <c r="F18" s="182"/>
      <c r="G18" s="177" t="s">
        <v>1275</v>
      </c>
      <c r="H18" s="177"/>
      <c r="K18" s="237">
        <f>SUMIF('Gouvernance et leadership'!$A$4:$A$15,$A18,'Gouvernance et leadership'!$L$4:$L$15)
+ SUMIF('Op. financières et adm'!$A$4:$A$25,$A18,'Op. financières et adm'!$L$4:$L$25)
+SUMIF('Gestion des ressources humaines'!$A$4:$A$25,$A18,'Gestion des ressources humaines'!$L$4:$L$25)
+SUMIF('Mobilisation des ressources'!$A$4:$A$25,$A18,'Mobilisation des ressources'!$L$4:$L$25)
+SUMIF('S&amp;E, gestion connais.'!$A$4:$A$25,$A18,'S&amp;E, gestion connais.'!$L$4:$L$25)
+SUMIF('Gestion des programmes'!$A$4:$A$25,$A18,'Gestion des programmes'!$L$4:$L$25)
+SUMIF(Communications!$A$4:$A$25,$A18,Communications!$L$4:$L$25)
+SUMIF(Subventions!$A$4:$A$25,$A18,Subventions!$L$4:$L$25)
+SUMIF('Fourniture des services'!$A$4:$A$25,$A18,'Fourniture des services'!$L$4:$L$25)
+SUMIF('Coordination et collab.'!$A$4:$A$25,$A18,'Coordination et collab.'!$L$4:$L$25)
+SUMIF('Plaidoyer, réseautage'!$A$4:$A$25,$A18,'Plaidoyer, réseautage'!$L$4:$L$25)+SUMIF(CCCS!$A$4:$A$25,$A18,CCCS!$L$4:$L$25)</f>
        <v>2</v>
      </c>
      <c r="L18" s="225" t="str">
        <f t="shared" si="2"/>
        <v/>
      </c>
      <c r="M18" s="225">
        <f t="shared" si="3"/>
        <v>2</v>
      </c>
      <c r="N18" s="225" t="str">
        <f t="shared" si="4"/>
        <v/>
      </c>
    </row>
    <row r="19" spans="1:14" x14ac:dyDescent="0.25">
      <c r="A19" s="158" t="s">
        <v>1276</v>
      </c>
      <c r="B19" s="159"/>
      <c r="C19" s="159"/>
      <c r="D19" s="159"/>
      <c r="E19" s="159"/>
      <c r="F19" s="182"/>
      <c r="G19" s="177" t="s">
        <v>1277</v>
      </c>
      <c r="H19" s="177"/>
      <c r="K19" s="237">
        <f>SUMIF('Gouvernance et leadership'!$A$4:$A$15,$A19,'Gouvernance et leadership'!$L$4:$L$15)
+ SUMIF('Op. financières et adm'!$A$4:$A$25,$A19,'Op. financières et adm'!$L$4:$L$25)
+SUMIF('Gestion des ressources humaines'!$A$4:$A$25,$A19,'Gestion des ressources humaines'!$L$4:$L$25)
+SUMIF('Mobilisation des ressources'!$A$4:$A$25,$A19,'Mobilisation des ressources'!$L$4:$L$25)
+SUMIF('S&amp;E, gestion connais.'!$A$4:$A$25,$A19,'S&amp;E, gestion connais.'!$L$4:$L$25)
+SUMIF('Gestion des programmes'!$A$4:$A$25,$A19,'Gestion des programmes'!$L$4:$L$25)
+SUMIF(Communications!$A$4:$A$25,$A19,Communications!$L$4:$L$25)
+SUMIF(Subventions!$A$4:$A$25,$A19,Subventions!$L$4:$L$25)
+SUMIF('Fourniture des services'!$A$4:$A$25,$A19,'Fourniture des services'!$L$4:$L$25)
+SUMIF('Coordination et collab.'!$A$4:$A$25,$A19,'Coordination et collab.'!$L$4:$L$25)
+SUMIF('Plaidoyer, réseautage'!$A$4:$A$25,$A19,'Plaidoyer, réseautage'!$L$4:$L$25)+SUMIF(CCCS!$A$4:$A$25,$A19,CCCS!$L$4:$L$25)</f>
        <v>1</v>
      </c>
      <c r="L19" s="225" t="str">
        <f t="shared" si="2"/>
        <v/>
      </c>
      <c r="M19" s="225">
        <f t="shared" si="3"/>
        <v>1</v>
      </c>
      <c r="N19" s="225" t="str">
        <f t="shared" si="4"/>
        <v/>
      </c>
    </row>
    <row r="20" spans="1:14" x14ac:dyDescent="0.25">
      <c r="A20" s="158" t="s">
        <v>1278</v>
      </c>
      <c r="B20" s="159"/>
      <c r="C20" s="159"/>
      <c r="D20" s="159"/>
      <c r="E20" s="159"/>
      <c r="F20" s="182"/>
      <c r="G20" s="177" t="s">
        <v>1279</v>
      </c>
      <c r="H20" s="177"/>
      <c r="K20" s="237">
        <f>SUMIF('Gouvernance et leadership'!$A$4:$A$15,$A20,'Gouvernance et leadership'!$L$4:$L$15)
+ SUMIF('Op. financières et adm'!$A$4:$A$25,$A20,'Op. financières et adm'!$L$4:$L$25)
+SUMIF('Gestion des ressources humaines'!$A$4:$A$25,$A20,'Gestion des ressources humaines'!$L$4:$L$25)
+SUMIF('Mobilisation des ressources'!$A$4:$A$25,$A20,'Mobilisation des ressources'!$L$4:$L$25)
+SUMIF('S&amp;E, gestion connais.'!$A$4:$A$25,$A20,'S&amp;E, gestion connais.'!$L$4:$L$25)
+SUMIF('Gestion des programmes'!$A$4:$A$25,$A20,'Gestion des programmes'!$L$4:$L$25)
+SUMIF(Communications!$A$4:$A$25,$A20,Communications!$L$4:$L$25)
+SUMIF(Subventions!$A$4:$A$25,$A20,Subventions!$L$4:$L$25)
+SUMIF('Fourniture des services'!$A$4:$A$25,$A20,'Fourniture des services'!$L$4:$L$25)
+SUMIF('Coordination et collab.'!$A$4:$A$25,$A20,'Coordination et collab.'!$L$4:$L$25)
+SUMIF('Plaidoyer, réseautage'!$A$4:$A$25,$A20,'Plaidoyer, réseautage'!$L$4:$L$25)+SUMIF(CCCS!$A$4:$A$25,$A20,CCCS!$L$4:$L$25)</f>
        <v>4</v>
      </c>
      <c r="L20" s="225" t="str">
        <f t="shared" si="2"/>
        <v/>
      </c>
      <c r="M20" s="225">
        <f t="shared" si="3"/>
        <v>4</v>
      </c>
      <c r="N20" s="225" t="str">
        <f t="shared" si="4"/>
        <v/>
      </c>
    </row>
    <row r="21" spans="1:14" x14ac:dyDescent="0.25">
      <c r="A21" s="158" t="s">
        <v>1280</v>
      </c>
      <c r="B21" s="159"/>
      <c r="C21" s="159"/>
      <c r="D21" s="159"/>
      <c r="E21" s="159"/>
      <c r="F21" s="185" t="s">
        <v>1281</v>
      </c>
      <c r="G21" s="177"/>
      <c r="H21" s="177"/>
      <c r="K21" s="237">
        <f>SUMIF('Gouvernance et leadership'!$A$4:$A$15,$A21,'Gouvernance et leadership'!$L$4:$L$15)
+ SUMIF('Op. financières et adm'!$A$4:$A$25,$A21,'Op. financières et adm'!$L$4:$L$25)
+SUMIF('Gestion des ressources humaines'!$A$4:$A$25,$A21,'Gestion des ressources humaines'!$L$4:$L$25)
+SUMIF('Mobilisation des ressources'!$A$4:$A$25,$A21,'Mobilisation des ressources'!$L$4:$L$25)
+SUMIF('S&amp;E, gestion connais.'!$A$4:$A$25,$A21,'S&amp;E, gestion connais.'!$L$4:$L$25)
+SUMIF('Gestion des programmes'!$A$4:$A$25,$A21,'Gestion des programmes'!$L$4:$L$25)
+SUMIF(Communications!$A$4:$A$25,$A21,Communications!$L$4:$L$25)
+SUMIF(Subventions!$A$4:$A$25,$A21,Subventions!$L$4:$L$25)
+SUMIF('Fourniture des services'!$A$4:$A$25,$A21,'Fourniture des services'!$L$4:$L$25)
+SUMIF('Coordination et collab.'!$A$4:$A$25,$A21,'Coordination et collab.'!$L$4:$L$25)
+SUMIF('Plaidoyer, réseautage'!$A$4:$A$25,$A21,'Plaidoyer, réseautage'!$L$4:$L$25)+SUMIF(CCCS!$A$4:$A$25,$A21,CCCS!$L$4:$L$25)</f>
        <v>3</v>
      </c>
      <c r="L21" s="225">
        <f t="shared" si="2"/>
        <v>3</v>
      </c>
      <c r="M21" s="225" t="str">
        <f t="shared" si="3"/>
        <v/>
      </c>
      <c r="N21" s="225" t="str">
        <f t="shared" si="4"/>
        <v/>
      </c>
    </row>
    <row r="22" spans="1:14" x14ac:dyDescent="0.25">
      <c r="A22" s="158" t="s">
        <v>1282</v>
      </c>
      <c r="B22" s="159"/>
      <c r="C22" s="159"/>
      <c r="D22" s="159"/>
      <c r="E22" s="159"/>
      <c r="F22" s="182"/>
      <c r="G22" s="177" t="s">
        <v>1283</v>
      </c>
      <c r="H22" s="177"/>
      <c r="K22" s="237">
        <f>SUMIF('Gouvernance et leadership'!$A$4:$A$15,$A22,'Gouvernance et leadership'!$L$4:$L$15)
+ SUMIF('Op. financières et adm'!$A$4:$A$25,$A22,'Op. financières et adm'!$L$4:$L$25)
+SUMIF('Gestion des ressources humaines'!$A$4:$A$25,$A22,'Gestion des ressources humaines'!$L$4:$L$25)
+SUMIF('Mobilisation des ressources'!$A$4:$A$25,$A22,'Mobilisation des ressources'!$L$4:$L$25)
+SUMIF('S&amp;E, gestion connais.'!$A$4:$A$25,$A22,'S&amp;E, gestion connais.'!$L$4:$L$25)
+SUMIF('Gestion des programmes'!$A$4:$A$25,$A22,'Gestion des programmes'!$L$4:$L$25)
+SUMIF(Communications!$A$4:$A$25,$A22,Communications!$L$4:$L$25)
+SUMIF(Subventions!$A$4:$A$25,$A22,Subventions!$L$4:$L$25)
+SUMIF('Fourniture des services'!$A$4:$A$25,$A22,'Fourniture des services'!$L$4:$L$25)
+SUMIF('Coordination et collab.'!$A$4:$A$25,$A22,'Coordination et collab.'!$L$4:$L$25)
+SUMIF('Plaidoyer, réseautage'!$A$4:$A$25,$A22,'Plaidoyer, réseautage'!$L$4:$L$25)+SUMIF(CCCS!$A$4:$A$25,$A22,CCCS!$L$4:$L$25)</f>
        <v>2</v>
      </c>
      <c r="L22" s="225" t="str">
        <f t="shared" si="2"/>
        <v/>
      </c>
      <c r="M22" s="225">
        <f t="shared" si="3"/>
        <v>2</v>
      </c>
      <c r="N22" s="225" t="str">
        <f t="shared" si="4"/>
        <v/>
      </c>
    </row>
    <row r="23" spans="1:14" ht="15.75" thickBot="1" x14ac:dyDescent="0.3">
      <c r="A23" s="162"/>
      <c r="B23" s="159"/>
      <c r="C23" s="159"/>
      <c r="D23" s="159"/>
      <c r="E23" s="159"/>
      <c r="F23" s="183"/>
      <c r="G23" s="184"/>
      <c r="H23" s="177"/>
      <c r="K23" s="225"/>
      <c r="L23" s="225"/>
      <c r="M23" s="225"/>
      <c r="N23" s="225"/>
    </row>
    <row r="24" spans="1:14" ht="15.75" thickBot="1" x14ac:dyDescent="0.3">
      <c r="A24" s="166" t="s">
        <v>1284</v>
      </c>
      <c r="B24" s="167"/>
      <c r="C24" s="167"/>
      <c r="D24" s="167"/>
      <c r="E24" s="168"/>
      <c r="F24" s="170"/>
      <c r="G24" s="170"/>
      <c r="H24" s="171"/>
      <c r="K24" s="225"/>
      <c r="L24" s="225"/>
      <c r="M24" s="225"/>
      <c r="N24" s="225"/>
    </row>
    <row r="25" spans="1:14" x14ac:dyDescent="0.25">
      <c r="A25" s="243" t="s">
        <v>1416</v>
      </c>
      <c r="B25" s="159"/>
      <c r="C25" s="159"/>
      <c r="D25" s="159"/>
      <c r="E25" s="159"/>
      <c r="F25" s="181" t="s">
        <v>1285</v>
      </c>
      <c r="G25" s="176"/>
      <c r="H25" s="177"/>
      <c r="K25" s="237">
        <f>SUMIF('Gouvernance et leadership'!$A$4:$A$15,$A25,'Gouvernance et leadership'!$L$4:$L$15)
+ SUMIF('Op. financières et adm'!$A$4:$A$25,$A25,'Op. financières et adm'!$L$4:$L$25)
+SUMIF('Gestion des ressources humaines'!$A$4:$A$25,$A25,'Gestion des ressources humaines'!$L$4:$L$25)
+SUMIF('Mobilisation des ressources'!$A$4:$A$25,$A25,'Mobilisation des ressources'!$L$4:$L$25)
+SUMIF('S&amp;E, gestion connais.'!$A$4:$A$25,$A25,'S&amp;E, gestion connais.'!$L$4:$L$25)
+SUMIF('Gestion des programmes'!$A$4:$A$25,$A25,'Gestion des programmes'!$L$4:$L$25)
+SUMIF(Communications!$A$4:$A$25,$A25,Communications!$L$4:$L$25)
+SUMIF(Subventions!$A$4:$A$25,$A25,Subventions!$L$4:$L$25)
+SUMIF('Fourniture des services'!$A$4:$A$25,$A25,'Fourniture des services'!$L$4:$L$25)
+SUMIF('Coordination et collab.'!$A$4:$A$25,$A25,'Coordination et collab.'!$L$4:$L$25)
+SUMIF('Plaidoyer, réseautage'!$A$4:$A$25,$A25,'Plaidoyer, réseautage'!$L$4:$L$25)+SUMIF(CCCS!$A$4:$A$25,$A25,CCCS!$L$4:$L$25)</f>
        <v>4</v>
      </c>
      <c r="L25" s="225">
        <f t="shared" ref="L25:L31" si="5">IF(F25="X",$K25,"")</f>
        <v>4</v>
      </c>
      <c r="M25" s="225" t="str">
        <f t="shared" ref="M25:M31" si="6">IF(G25="X",$K25,"")</f>
        <v/>
      </c>
      <c r="N25" s="225" t="str">
        <f t="shared" ref="N25:N31" si="7">IF(H25="X",$K25,"")</f>
        <v/>
      </c>
    </row>
    <row r="26" spans="1:14" x14ac:dyDescent="0.25">
      <c r="A26" s="158" t="s">
        <v>1286</v>
      </c>
      <c r="B26" s="159"/>
      <c r="C26" s="159"/>
      <c r="D26" s="159"/>
      <c r="E26" s="159"/>
      <c r="F26" s="182" t="s">
        <v>1287</v>
      </c>
      <c r="G26" s="177"/>
      <c r="H26" s="177"/>
      <c r="K26" s="237">
        <f>SUMIF('Gouvernance et leadership'!$A$4:$A$15,$A26,'Gouvernance et leadership'!$L$4:$L$15)
+ SUMIF('Op. financières et adm'!$A$4:$A$25,$A26,'Op. financières et adm'!$L$4:$L$25)
+SUMIF('Gestion des ressources humaines'!$A$4:$A$25,$A26,'Gestion des ressources humaines'!$L$4:$L$25)
+SUMIF('Mobilisation des ressources'!$A$4:$A$25,$A26,'Mobilisation des ressources'!$L$4:$L$25)
+SUMIF('S&amp;E, gestion connais.'!$A$4:$A$25,$A26,'S&amp;E, gestion connais.'!$L$4:$L$25)
+SUMIF('Gestion des programmes'!$A$4:$A$25,$A26,'Gestion des programmes'!$L$4:$L$25)
+SUMIF(Communications!$A$4:$A$25,$A26,Communications!$L$4:$L$25)
+SUMIF(Subventions!$A$4:$A$25,$A26,Subventions!$L$4:$L$25)
+SUMIF('Fourniture des services'!$A$4:$A$25,$A26,'Fourniture des services'!$L$4:$L$25)
+SUMIF('Coordination et collab.'!$A$4:$A$25,$A26,'Coordination et collab.'!$L$4:$L$25)
+SUMIF('Plaidoyer, réseautage'!$A$4:$A$25,$A26,'Plaidoyer, réseautage'!$L$4:$L$25)+SUMIF(CCCS!$A$4:$A$25,$A26,CCCS!$L$4:$L$25)</f>
        <v>3.5</v>
      </c>
      <c r="L26" s="225">
        <f t="shared" si="5"/>
        <v>3.5</v>
      </c>
      <c r="M26" s="225" t="str">
        <f t="shared" si="6"/>
        <v/>
      </c>
      <c r="N26" s="225" t="str">
        <f t="shared" si="7"/>
        <v/>
      </c>
    </row>
    <row r="27" spans="1:14" x14ac:dyDescent="0.25">
      <c r="A27" s="158" t="s">
        <v>1288</v>
      </c>
      <c r="B27" s="159"/>
      <c r="C27" s="159"/>
      <c r="D27" s="159"/>
      <c r="E27" s="159"/>
      <c r="F27" s="182" t="s">
        <v>1289</v>
      </c>
      <c r="G27" s="177"/>
      <c r="H27" s="177"/>
      <c r="K27" s="237">
        <f>SUMIF('Gouvernance et leadership'!$A$4:$A$15,$A27,'Gouvernance et leadership'!$L$4:$L$15)
+ SUMIF('Op. financières et adm'!$A$4:$A$25,$A27,'Op. financières et adm'!$L$4:$L$25)
+SUMIF('Gestion des ressources humaines'!$A$4:$A$25,$A27,'Gestion des ressources humaines'!$L$4:$L$25)
+SUMIF('Mobilisation des ressources'!$A$4:$A$25,$A27,'Mobilisation des ressources'!$L$4:$L$25)
+SUMIF('S&amp;E, gestion connais.'!$A$4:$A$25,$A27,'S&amp;E, gestion connais.'!$L$4:$L$25)
+SUMIF('Gestion des programmes'!$A$4:$A$25,$A27,'Gestion des programmes'!$L$4:$L$25)
+SUMIF(Communications!$A$4:$A$25,$A27,Communications!$L$4:$L$25)
+SUMIF(Subventions!$A$4:$A$25,$A27,Subventions!$L$4:$L$25)
+SUMIF('Fourniture des services'!$A$4:$A$25,$A27,'Fourniture des services'!$L$4:$L$25)
+SUMIF('Coordination et collab.'!$A$4:$A$25,$A27,'Coordination et collab.'!$L$4:$L$25)
+SUMIF('Plaidoyer, réseautage'!$A$4:$A$25,$A27,'Plaidoyer, réseautage'!$L$4:$L$25)+SUMIF(CCCS!$A$4:$A$25,$A27,CCCS!$L$4:$L$25)</f>
        <v>5</v>
      </c>
      <c r="L27" s="225">
        <f t="shared" si="5"/>
        <v>5</v>
      </c>
      <c r="M27" s="225" t="str">
        <f t="shared" si="6"/>
        <v/>
      </c>
      <c r="N27" s="225" t="str">
        <f t="shared" si="7"/>
        <v/>
      </c>
    </row>
    <row r="28" spans="1:14" x14ac:dyDescent="0.25">
      <c r="A28" s="158" t="s">
        <v>1290</v>
      </c>
      <c r="B28" s="159"/>
      <c r="C28" s="159"/>
      <c r="D28" s="159"/>
      <c r="E28" s="159"/>
      <c r="F28" s="182" t="s">
        <v>1291</v>
      </c>
      <c r="G28" s="177"/>
      <c r="H28" s="177"/>
      <c r="K28" s="237">
        <f>SUMIF('Gouvernance et leadership'!$A$4:$A$15,$A28,'Gouvernance et leadership'!$L$4:$L$15)
+ SUMIF('Op. financières et adm'!$A$4:$A$25,$A28,'Op. financières et adm'!$L$4:$L$25)
+SUMIF('Gestion des ressources humaines'!$A$4:$A$25,$A28,'Gestion des ressources humaines'!$L$4:$L$25)
+SUMIF('Mobilisation des ressources'!$A$4:$A$25,$A28,'Mobilisation des ressources'!$L$4:$L$25)
+SUMIF('S&amp;E, gestion connais.'!$A$4:$A$25,$A28,'S&amp;E, gestion connais.'!$L$4:$L$25)
+SUMIF('Gestion des programmes'!$A$4:$A$25,$A28,'Gestion des programmes'!$L$4:$L$25)
+SUMIF(Communications!$A$4:$A$25,$A28,Communications!$L$4:$L$25)
+SUMIF(Subventions!$A$4:$A$25,$A28,Subventions!$L$4:$L$25)
+SUMIF('Fourniture des services'!$A$4:$A$25,$A28,'Fourniture des services'!$L$4:$L$25)
+SUMIF('Coordination et collab.'!$A$4:$A$25,$A28,'Coordination et collab.'!$L$4:$L$25)
+SUMIF('Plaidoyer, réseautage'!$A$4:$A$25,$A28,'Plaidoyer, réseautage'!$L$4:$L$25)+SUMIF(CCCS!$A$4:$A$25,$A28,CCCS!$L$4:$L$25)</f>
        <v>3</v>
      </c>
      <c r="L28" s="225">
        <f t="shared" si="5"/>
        <v>3</v>
      </c>
      <c r="M28" s="225" t="str">
        <f t="shared" si="6"/>
        <v/>
      </c>
      <c r="N28" s="225" t="str">
        <f t="shared" si="7"/>
        <v/>
      </c>
    </row>
    <row r="29" spans="1:14" x14ac:dyDescent="0.25">
      <c r="A29" s="243" t="s">
        <v>1415</v>
      </c>
      <c r="B29" s="159"/>
      <c r="C29" s="159"/>
      <c r="D29" s="159"/>
      <c r="E29" s="159"/>
      <c r="F29" s="182" t="s">
        <v>1292</v>
      </c>
      <c r="G29" s="177"/>
      <c r="H29" s="177"/>
      <c r="K29" s="237">
        <f>SUMIF('Gouvernance et leadership'!$A$4:$A$15,$A29,'Gouvernance et leadership'!$L$4:$L$15)
+ SUMIF('Op. financières et adm'!$A$4:$A$25,$A29,'Op. financières et adm'!$L$4:$L$25)
+SUMIF('Gestion des ressources humaines'!$A$4:$A$25,$A29,'Gestion des ressources humaines'!$L$4:$L$25)
+SUMIF('Mobilisation des ressources'!$A$4:$A$25,$A29,'Mobilisation des ressources'!$L$4:$L$25)
+SUMIF('S&amp;E, gestion connais.'!$A$4:$A$25,$A29,'S&amp;E, gestion connais.'!$L$4:$L$25)
+SUMIF('Gestion des programmes'!$A$4:$A$25,$A29,'Gestion des programmes'!$L$4:$L$25)
+SUMIF(Communications!$A$4:$A$25,$A29,Communications!$L$4:$L$25)
+SUMIF(Subventions!$A$4:$A$25,$A29,Subventions!$L$4:$L$25)
+SUMIF('Fourniture des services'!$A$4:$A$25,$A29,'Fourniture des services'!$L$4:$L$25)
+SUMIF('Coordination et collab.'!$A$4:$A$25,$A29,'Coordination et collab.'!$L$4:$L$25)
+SUMIF('Plaidoyer, réseautage'!$A$4:$A$25,$A29,'Plaidoyer, réseautage'!$L$4:$L$25)+SUMIF(CCCS!$A$4:$A$25,$A29,CCCS!$L$4:$L$25)</f>
        <v>2</v>
      </c>
      <c r="L29" s="225">
        <f t="shared" si="5"/>
        <v>2</v>
      </c>
      <c r="M29" s="225" t="str">
        <f t="shared" si="6"/>
        <v/>
      </c>
      <c r="N29" s="225" t="str">
        <f t="shared" si="7"/>
        <v/>
      </c>
    </row>
    <row r="30" spans="1:14" x14ac:dyDescent="0.25">
      <c r="A30" s="158" t="s">
        <v>1293</v>
      </c>
      <c r="B30" s="159"/>
      <c r="C30" s="159"/>
      <c r="D30" s="159"/>
      <c r="E30" s="159"/>
      <c r="F30" s="182" t="s">
        <v>1294</v>
      </c>
      <c r="G30" s="177"/>
      <c r="H30" s="177"/>
      <c r="K30" s="237">
        <f>SUMIF('Gouvernance et leadership'!$A$4:$A$15,$A30,'Gouvernance et leadership'!$L$4:$L$15)
+ SUMIF('Op. financières et adm'!$A$4:$A$25,$A30,'Op. financières et adm'!$L$4:$L$25)
+SUMIF('Gestion des ressources humaines'!$A$4:$A$25,$A30,'Gestion des ressources humaines'!$L$4:$L$25)
+SUMIF('Mobilisation des ressources'!$A$4:$A$25,$A30,'Mobilisation des ressources'!$L$4:$L$25)
+SUMIF('S&amp;E, gestion connais.'!$A$4:$A$25,$A30,'S&amp;E, gestion connais.'!$L$4:$L$25)
+SUMIF('Gestion des programmes'!$A$4:$A$25,$A30,'Gestion des programmes'!$L$4:$L$25)
+SUMIF(Communications!$A$4:$A$25,$A30,Communications!$L$4:$L$25)
+SUMIF(Subventions!$A$4:$A$25,$A30,Subventions!$L$4:$L$25)
+SUMIF('Fourniture des services'!$A$4:$A$25,$A30,'Fourniture des services'!$L$4:$L$25)
+SUMIF('Coordination et collab.'!$A$4:$A$25,$A30,'Coordination et collab.'!$L$4:$L$25)
+SUMIF('Plaidoyer, réseautage'!$A$4:$A$25,$A30,'Plaidoyer, réseautage'!$L$4:$L$25)+SUMIF(CCCS!$A$4:$A$25,$A30,CCCS!$L$4:$L$25)</f>
        <v>4</v>
      </c>
      <c r="L30" s="225">
        <f t="shared" si="5"/>
        <v>4</v>
      </c>
      <c r="M30" s="225" t="str">
        <f t="shared" si="6"/>
        <v/>
      </c>
      <c r="N30" s="225" t="str">
        <f t="shared" si="7"/>
        <v/>
      </c>
    </row>
    <row r="31" spans="1:14" x14ac:dyDescent="0.25">
      <c r="A31" s="158" t="s">
        <v>1295</v>
      </c>
      <c r="B31" s="159"/>
      <c r="C31" s="159"/>
      <c r="D31" s="159"/>
      <c r="E31" s="159"/>
      <c r="F31" s="182" t="s">
        <v>1296</v>
      </c>
      <c r="G31" s="177"/>
      <c r="H31" s="177"/>
      <c r="K31" s="237">
        <f>SUMIF('Gouvernance et leadership'!$A$4:$A$15,$A31,'Gouvernance et leadership'!$L$4:$L$15)
+ SUMIF('Op. financières et adm'!$A$4:$A$25,$A31,'Op. financières et adm'!$L$4:$L$25)
+SUMIF('Gestion des ressources humaines'!$A$4:$A$25,$A31,'Gestion des ressources humaines'!$L$4:$L$25)
+SUMIF('Mobilisation des ressources'!$A$4:$A$25,$A31,'Mobilisation des ressources'!$L$4:$L$25)
+SUMIF('S&amp;E, gestion connais.'!$A$4:$A$25,$A31,'S&amp;E, gestion connais.'!$L$4:$L$25)
+SUMIF('Gestion des programmes'!$A$4:$A$25,$A31,'Gestion des programmes'!$L$4:$L$25)
+SUMIF(Communications!$A$4:$A$25,$A31,Communications!$L$4:$L$25)
+SUMIF(Subventions!$A$4:$A$25,$A31,Subventions!$L$4:$L$25)
+SUMIF('Fourniture des services'!$A$4:$A$25,$A31,'Fourniture des services'!$L$4:$L$25)
+SUMIF('Coordination et collab.'!$A$4:$A$25,$A31,'Coordination et collab.'!$L$4:$L$25)
+SUMIF('Plaidoyer, réseautage'!$A$4:$A$25,$A31,'Plaidoyer, réseautage'!$L$4:$L$25)+SUMIF(CCCS!$A$4:$A$25,$A31,CCCS!$L$4:$L$25)</f>
        <v>3</v>
      </c>
      <c r="L31" s="225">
        <f t="shared" si="5"/>
        <v>3</v>
      </c>
      <c r="M31" s="225" t="str">
        <f t="shared" si="6"/>
        <v/>
      </c>
      <c r="N31" s="225" t="str">
        <f t="shared" si="7"/>
        <v/>
      </c>
    </row>
    <row r="32" spans="1:14" ht="15.75" thickBot="1" x14ac:dyDescent="0.3">
      <c r="A32" s="162"/>
      <c r="B32" s="159"/>
      <c r="C32" s="159"/>
      <c r="D32" s="159"/>
      <c r="E32" s="159"/>
      <c r="F32" s="183"/>
      <c r="G32" s="184"/>
      <c r="H32" s="177"/>
      <c r="K32" s="225"/>
      <c r="L32" s="225"/>
      <c r="M32" s="225"/>
      <c r="N32" s="225"/>
    </row>
    <row r="33" spans="1:14" ht="15.75" thickBot="1" x14ac:dyDescent="0.3">
      <c r="A33" s="166" t="s">
        <v>1297</v>
      </c>
      <c r="B33" s="167"/>
      <c r="C33" s="167"/>
      <c r="D33" s="167"/>
      <c r="E33" s="168"/>
      <c r="F33" s="170"/>
      <c r="G33" s="170"/>
      <c r="H33" s="171"/>
      <c r="K33" s="225"/>
      <c r="L33" s="225"/>
      <c r="M33" s="225"/>
      <c r="N33" s="225"/>
    </row>
    <row r="34" spans="1:14" x14ac:dyDescent="0.25">
      <c r="A34" s="158" t="s">
        <v>1298</v>
      </c>
      <c r="B34" s="159"/>
      <c r="C34" s="159"/>
      <c r="D34" s="159"/>
      <c r="E34" s="159"/>
      <c r="F34" s="181" t="s">
        <v>1299</v>
      </c>
      <c r="G34" s="176"/>
      <c r="H34" s="177"/>
      <c r="K34" s="237">
        <f>SUMIF('Gouvernance et leadership'!$A$4:$A$15,$A34,'Gouvernance et leadership'!$L$4:$L$15)
+ SUMIF('Op. financières et adm'!$A$4:$A$25,$A34,'Op. financières et adm'!$L$4:$L$25)
+SUMIF('Gestion des ressources humaines'!$A$4:$A$25,$A34,'Gestion des ressources humaines'!$L$4:$L$25)
+SUMIF('Mobilisation des ressources'!$A$4:$A$25,$A34,'Mobilisation des ressources'!$L$4:$L$25)
+SUMIF('S&amp;E, gestion connais.'!$A$4:$A$25,$A34,'S&amp;E, gestion connais.'!$L$4:$L$25)
+SUMIF('Gestion des programmes'!$A$4:$A$25,$A34,'Gestion des programmes'!$L$4:$L$25)
+SUMIF(Communications!$A$4:$A$25,$A34,Communications!$L$4:$L$25)
+SUMIF(Subventions!$A$4:$A$25,$A34,Subventions!$L$4:$L$25)
+SUMIF('Fourniture des services'!$A$4:$A$25,$A34,'Fourniture des services'!$L$4:$L$25)
+SUMIF('Coordination et collab.'!$A$4:$A$25,$A34,'Coordination et collab.'!$L$4:$L$25)
+SUMIF('Plaidoyer, réseautage'!$A$4:$A$25,$A34,'Plaidoyer, réseautage'!$L$4:$L$25)+SUMIF(CCCS!$A$4:$A$25,$A34,CCCS!$L$4:$L$25)</f>
        <v>2.5</v>
      </c>
      <c r="L34" s="225">
        <f t="shared" ref="L34:L36" si="8">IF(F34="X",$K34,"")</f>
        <v>2.5</v>
      </c>
      <c r="M34" s="225" t="str">
        <f t="shared" ref="M34:M36" si="9">IF(G34="X",$K34,"")</f>
        <v/>
      </c>
      <c r="N34" s="225" t="str">
        <f t="shared" ref="N34:N36" si="10">IF(H34="X",$K34,"")</f>
        <v/>
      </c>
    </row>
    <row r="35" spans="1:14" x14ac:dyDescent="0.25">
      <c r="A35" s="158" t="s">
        <v>1300</v>
      </c>
      <c r="B35" s="159"/>
      <c r="C35" s="159"/>
      <c r="D35" s="159"/>
      <c r="E35" s="159"/>
      <c r="F35" s="182" t="s">
        <v>1301</v>
      </c>
      <c r="G35" s="177"/>
      <c r="H35" s="177"/>
      <c r="K35" s="237">
        <f>SUMIF('Gouvernance et leadership'!$A$4:$A$15,$A35,'Gouvernance et leadership'!$L$4:$L$15)
+ SUMIF('Op. financières et adm'!$A$4:$A$25,$A35,'Op. financières et adm'!$L$4:$L$25)
+SUMIF('Gestion des ressources humaines'!$A$4:$A$25,$A35,'Gestion des ressources humaines'!$L$4:$L$25)
+SUMIF('Mobilisation des ressources'!$A$4:$A$25,$A35,'Mobilisation des ressources'!$L$4:$L$25)
+SUMIF('S&amp;E, gestion connais.'!$A$4:$A$25,$A35,'S&amp;E, gestion connais.'!$L$4:$L$25)
+SUMIF('Gestion des programmes'!$A$4:$A$25,$A35,'Gestion des programmes'!$L$4:$L$25)
+SUMIF(Communications!$A$4:$A$25,$A35,Communications!$L$4:$L$25)
+SUMIF(Subventions!$A$4:$A$25,$A35,Subventions!$L$4:$L$25)
+SUMIF('Fourniture des services'!$A$4:$A$25,$A35,'Fourniture des services'!$L$4:$L$25)
+SUMIF('Coordination et collab.'!$A$4:$A$25,$A35,'Coordination et collab.'!$L$4:$L$25)
+SUMIF('Plaidoyer, réseautage'!$A$4:$A$25,$A35,'Plaidoyer, réseautage'!$L$4:$L$25)+SUMIF(CCCS!$A$4:$A$25,$A35,CCCS!$L$4:$L$25)</f>
        <v>2</v>
      </c>
      <c r="L35" s="225">
        <f t="shared" si="8"/>
        <v>2</v>
      </c>
      <c r="M35" s="225" t="str">
        <f t="shared" si="9"/>
        <v/>
      </c>
      <c r="N35" s="225" t="str">
        <f t="shared" si="10"/>
        <v/>
      </c>
    </row>
    <row r="36" spans="1:14" x14ac:dyDescent="0.25">
      <c r="A36" s="158" t="s">
        <v>1302</v>
      </c>
      <c r="B36" s="159"/>
      <c r="C36" s="159"/>
      <c r="D36" s="159"/>
      <c r="E36" s="159"/>
      <c r="F36" s="182"/>
      <c r="G36" s="177" t="s">
        <v>1303</v>
      </c>
      <c r="H36" s="177"/>
      <c r="K36" s="237">
        <f>SUMIF('Gouvernance et leadership'!$A$4:$A$15,$A36,'Gouvernance et leadership'!$L$4:$L$15)
+ SUMIF('Op. financières et adm'!$A$4:$A$25,$A36,'Op. financières et adm'!$L$4:$L$25)
+SUMIF('Gestion des ressources humaines'!$A$4:$A$25,$A36,'Gestion des ressources humaines'!$L$4:$L$25)
+SUMIF('Mobilisation des ressources'!$A$4:$A$25,$A36,'Mobilisation des ressources'!$L$4:$L$25)
+SUMIF('S&amp;E, gestion connais.'!$A$4:$A$25,$A36,'S&amp;E, gestion connais.'!$L$4:$L$25)
+SUMIF('Gestion des programmes'!$A$4:$A$25,$A36,'Gestion des programmes'!$L$4:$L$25)
+SUMIF(Communications!$A$4:$A$25,$A36,Communications!$L$4:$L$25)
+SUMIF(Subventions!$A$4:$A$25,$A36,Subventions!$L$4:$L$25)
+SUMIF('Fourniture des services'!$A$4:$A$25,$A36,'Fourniture des services'!$L$4:$L$25)
+SUMIF('Coordination et collab.'!$A$4:$A$25,$A36,'Coordination et collab.'!$L$4:$L$25)
+SUMIF('Plaidoyer, réseautage'!$A$4:$A$25,$A36,'Plaidoyer, réseautage'!$L$4:$L$25)+SUMIF(CCCS!$A$4:$A$25,$A36,CCCS!$L$4:$L$25)</f>
        <v>3</v>
      </c>
      <c r="L36" s="225" t="str">
        <f t="shared" si="8"/>
        <v/>
      </c>
      <c r="M36" s="225">
        <f t="shared" si="9"/>
        <v>3</v>
      </c>
      <c r="N36" s="225" t="str">
        <f t="shared" si="10"/>
        <v/>
      </c>
    </row>
    <row r="37" spans="1:14" ht="15.75" thickBot="1" x14ac:dyDescent="0.3">
      <c r="A37" s="162"/>
      <c r="B37" s="159"/>
      <c r="C37" s="159"/>
      <c r="D37" s="159"/>
      <c r="E37" s="159"/>
      <c r="F37" s="183"/>
      <c r="G37" s="184"/>
      <c r="H37" s="177"/>
      <c r="K37" s="225"/>
      <c r="L37" s="225"/>
      <c r="M37" s="225"/>
      <c r="N37" s="225"/>
    </row>
    <row r="38" spans="1:14" ht="15.75" thickBot="1" x14ac:dyDescent="0.3">
      <c r="A38" s="192" t="s">
        <v>1304</v>
      </c>
      <c r="B38" s="166"/>
      <c r="C38" s="167"/>
      <c r="D38" s="167"/>
      <c r="E38" s="167"/>
      <c r="F38" s="168"/>
      <c r="G38" s="170"/>
      <c r="H38" s="171"/>
      <c r="K38" s="225"/>
      <c r="L38" s="225"/>
      <c r="M38" s="225"/>
      <c r="N38" s="225"/>
    </row>
    <row r="39" spans="1:14" x14ac:dyDescent="0.25">
      <c r="A39" s="158" t="s">
        <v>1305</v>
      </c>
      <c r="B39" s="159"/>
      <c r="C39" s="159"/>
      <c r="D39" s="159"/>
      <c r="E39" s="159"/>
      <c r="F39" s="181"/>
      <c r="G39" s="176"/>
      <c r="H39" s="177" t="s">
        <v>1306</v>
      </c>
      <c r="K39" s="237">
        <f>SUMIF('Gouvernance et leadership'!$A$4:$A$15,$A39,'Gouvernance et leadership'!$L$4:$L$15)
+ SUMIF('Op. financières et adm'!$A$4:$A$25,$A39,'Op. financières et adm'!$L$4:$L$25)
+SUMIF('Gestion des ressources humaines'!$A$4:$A$25,$A39,'Gestion des ressources humaines'!$L$4:$L$25)
+SUMIF('Mobilisation des ressources'!$A$4:$A$25,$A39,'Mobilisation des ressources'!$L$4:$L$25)
+SUMIF('S&amp;E, gestion connais.'!$A$4:$A$25,$A39,'S&amp;E, gestion connais.'!$L$4:$L$25)
+SUMIF('Gestion des programmes'!$A$4:$A$25,$A39,'Gestion des programmes'!$L$4:$L$25)
+SUMIF(Communications!$A$4:$A$25,$A39,Communications!$L$4:$L$25)
+SUMIF(Subventions!$A$4:$A$25,$A39,Subventions!$L$4:$L$25)
+SUMIF('Fourniture des services'!$A$4:$A$25,$A39,'Fourniture des services'!$L$4:$L$25)
+SUMIF('Coordination et collab.'!$A$4:$A$25,$A39,'Coordination et collab.'!$L$4:$L$25)
+SUMIF('Plaidoyer, réseautage'!$A$4:$A$25,$A39,'Plaidoyer, réseautage'!$L$4:$L$25)+SUMIF(CCCS!$A$4:$A$25,$A39,CCCS!$L$4:$L$25)</f>
        <v>3</v>
      </c>
      <c r="L39" s="225" t="str">
        <f t="shared" ref="L39:L44" si="11">IF(F39="X",$K39,"")</f>
        <v/>
      </c>
      <c r="M39" s="225" t="str">
        <f t="shared" ref="M39:M44" si="12">IF(G39="X",$K39,"")</f>
        <v/>
      </c>
      <c r="N39" s="225">
        <f t="shared" ref="N39:N44" si="13">IF(H39="X",$K39,"")</f>
        <v>3</v>
      </c>
    </row>
    <row r="40" spans="1:14" x14ac:dyDescent="0.25">
      <c r="A40" s="158" t="s">
        <v>1307</v>
      </c>
      <c r="B40" s="159"/>
      <c r="C40" s="159"/>
      <c r="D40" s="159"/>
      <c r="E40" s="159"/>
      <c r="F40" s="182"/>
      <c r="G40" s="177"/>
      <c r="H40" s="177" t="s">
        <v>1308</v>
      </c>
      <c r="K40" s="237">
        <f>SUMIF('Gouvernance et leadership'!$A$4:$A$15,$A40,'Gouvernance et leadership'!$L$4:$L$15)
+ SUMIF('Op. financières et adm'!$A$4:$A$25,$A40,'Op. financières et adm'!$L$4:$L$25)
+SUMIF('Gestion des ressources humaines'!$A$4:$A$25,$A40,'Gestion des ressources humaines'!$L$4:$L$25)
+SUMIF('Mobilisation des ressources'!$A$4:$A$25,$A40,'Mobilisation des ressources'!$L$4:$L$25)
+SUMIF('S&amp;E, gestion connais.'!$A$4:$A$25,$A40,'S&amp;E, gestion connais.'!$L$4:$L$25)
+SUMIF('Gestion des programmes'!$A$4:$A$25,$A40,'Gestion des programmes'!$L$4:$L$25)
+SUMIF(Communications!$A$4:$A$25,$A40,Communications!$L$4:$L$25)
+SUMIF(Subventions!$A$4:$A$25,$A40,Subventions!$L$4:$L$25)
+SUMIF('Fourniture des services'!$A$4:$A$25,$A40,'Fourniture des services'!$L$4:$L$25)
+SUMIF('Coordination et collab.'!$A$4:$A$25,$A40,'Coordination et collab.'!$L$4:$L$25)
+SUMIF('Plaidoyer, réseautage'!$A$4:$A$25,$A40,'Plaidoyer, réseautage'!$L$4:$L$25)+SUMIF(CCCS!$A$4:$A$25,$A40,CCCS!$L$4:$L$25)</f>
        <v>1.5</v>
      </c>
      <c r="L40" s="225" t="str">
        <f t="shared" si="11"/>
        <v/>
      </c>
      <c r="M40" s="225" t="str">
        <f t="shared" si="12"/>
        <v/>
      </c>
      <c r="N40" s="225">
        <f t="shared" si="13"/>
        <v>1.5</v>
      </c>
    </row>
    <row r="41" spans="1:14" x14ac:dyDescent="0.25">
      <c r="A41" s="158" t="s">
        <v>1309</v>
      </c>
      <c r="B41" s="159"/>
      <c r="C41" s="159"/>
      <c r="D41" s="159"/>
      <c r="E41" s="159"/>
      <c r="F41" s="182"/>
      <c r="G41" s="177"/>
      <c r="H41" s="177" t="s">
        <v>1310</v>
      </c>
      <c r="K41" s="237">
        <f>SUMIF('Gouvernance et leadership'!$A$4:$A$15,$A41,'Gouvernance et leadership'!$L$4:$L$15)
+ SUMIF('Op. financières et adm'!$A$4:$A$25,$A41,'Op. financières et adm'!$L$4:$L$25)
+SUMIF('Gestion des ressources humaines'!$A$4:$A$25,$A41,'Gestion des ressources humaines'!$L$4:$L$25)
+SUMIF('Mobilisation des ressources'!$A$4:$A$25,$A41,'Mobilisation des ressources'!$L$4:$L$25)
+SUMIF('S&amp;E, gestion connais.'!$A$4:$A$25,$A41,'S&amp;E, gestion connais.'!$L$4:$L$25)
+SUMIF('Gestion des programmes'!$A$4:$A$25,$A41,'Gestion des programmes'!$L$4:$L$25)
+SUMIF(Communications!$A$4:$A$25,$A41,Communications!$L$4:$L$25)
+SUMIF(Subventions!$A$4:$A$25,$A41,Subventions!$L$4:$L$25)
+SUMIF('Fourniture des services'!$A$4:$A$25,$A41,'Fourniture des services'!$L$4:$L$25)
+SUMIF('Coordination et collab.'!$A$4:$A$25,$A41,'Coordination et collab.'!$L$4:$L$25)
+SUMIF('Plaidoyer, réseautage'!$A$4:$A$25,$A41,'Plaidoyer, réseautage'!$L$4:$L$25)+SUMIF(CCCS!$A$4:$A$25,$A41,CCCS!$L$4:$L$25)</f>
        <v>4</v>
      </c>
      <c r="L41" s="225" t="str">
        <f t="shared" si="11"/>
        <v/>
      </c>
      <c r="M41" s="225" t="str">
        <f t="shared" si="12"/>
        <v/>
      </c>
      <c r="N41" s="225">
        <f t="shared" si="13"/>
        <v>4</v>
      </c>
    </row>
    <row r="42" spans="1:14" x14ac:dyDescent="0.25">
      <c r="A42" s="158" t="s">
        <v>1311</v>
      </c>
      <c r="B42" s="159"/>
      <c r="C42" s="159"/>
      <c r="D42" s="159"/>
      <c r="E42" s="159"/>
      <c r="F42" s="182"/>
      <c r="G42" s="177"/>
      <c r="H42" s="177" t="s">
        <v>1312</v>
      </c>
      <c r="K42" s="237">
        <f>SUMIF('Gouvernance et leadership'!$A$4:$A$15,$A42,'Gouvernance et leadership'!$L$4:$L$15)
+ SUMIF('Op. financières et adm'!$A$4:$A$25,$A42,'Op. financières et adm'!$L$4:$L$25)
+SUMIF('Gestion des ressources humaines'!$A$4:$A$25,$A42,'Gestion des ressources humaines'!$L$4:$L$25)
+SUMIF('Mobilisation des ressources'!$A$4:$A$25,$A42,'Mobilisation des ressources'!$L$4:$L$25)
+SUMIF('S&amp;E, gestion connais.'!$A$4:$A$25,$A42,'S&amp;E, gestion connais.'!$L$4:$L$25)
+SUMIF('Gestion des programmes'!$A$4:$A$25,$A42,'Gestion des programmes'!$L$4:$L$25)
+SUMIF(Communications!$A$4:$A$25,$A42,Communications!$L$4:$L$25)
+SUMIF(Subventions!$A$4:$A$25,$A42,Subventions!$L$4:$L$25)
+SUMIF('Fourniture des services'!$A$4:$A$25,$A42,'Fourniture des services'!$L$4:$L$25)
+SUMIF('Coordination et collab.'!$A$4:$A$25,$A42,'Coordination et collab.'!$L$4:$L$25)
+SUMIF('Plaidoyer, réseautage'!$A$4:$A$25,$A42,'Plaidoyer, réseautage'!$L$4:$L$25)+SUMIF(CCCS!$A$4:$A$25,$A42,CCCS!$L$4:$L$25)</f>
        <v>2.7</v>
      </c>
      <c r="L42" s="225" t="str">
        <f t="shared" si="11"/>
        <v/>
      </c>
      <c r="M42" s="225" t="str">
        <f t="shared" si="12"/>
        <v/>
      </c>
      <c r="N42" s="225">
        <f t="shared" si="13"/>
        <v>2.7</v>
      </c>
    </row>
    <row r="43" spans="1:14" x14ac:dyDescent="0.25">
      <c r="A43" s="158" t="s">
        <v>1313</v>
      </c>
      <c r="B43" s="159"/>
      <c r="C43" s="159"/>
      <c r="D43" s="159"/>
      <c r="E43" s="159"/>
      <c r="F43" s="182"/>
      <c r="G43" s="177"/>
      <c r="H43" s="177" t="s">
        <v>1314</v>
      </c>
      <c r="K43" s="237">
        <f>SUMIF('Gouvernance et leadership'!$A$4:$A$15,$A43,'Gouvernance et leadership'!$L$4:$L$15)
+ SUMIF('Op. financières et adm'!$A$4:$A$25,$A43,'Op. financières et adm'!$L$4:$L$25)
+SUMIF('Gestion des ressources humaines'!$A$4:$A$25,$A43,'Gestion des ressources humaines'!$L$4:$L$25)
+SUMIF('Mobilisation des ressources'!$A$4:$A$25,$A43,'Mobilisation des ressources'!$L$4:$L$25)
+SUMIF('S&amp;E, gestion connais.'!$A$4:$A$25,$A43,'S&amp;E, gestion connais.'!$L$4:$L$25)
+SUMIF('Gestion des programmes'!$A$4:$A$25,$A43,'Gestion des programmes'!$L$4:$L$25)
+SUMIF(Communications!$A$4:$A$25,$A43,Communications!$L$4:$L$25)
+SUMIF(Subventions!$A$4:$A$25,$A43,Subventions!$L$4:$L$25)
+SUMIF('Fourniture des services'!$A$4:$A$25,$A43,'Fourniture des services'!$L$4:$L$25)
+SUMIF('Coordination et collab.'!$A$4:$A$25,$A43,'Coordination et collab.'!$L$4:$L$25)
+SUMIF('Plaidoyer, réseautage'!$A$4:$A$25,$A43,'Plaidoyer, réseautage'!$L$4:$L$25)+SUMIF(CCCS!$A$4:$A$25,$A43,CCCS!$L$4:$L$25)</f>
        <v>4</v>
      </c>
      <c r="L43" s="225" t="str">
        <f t="shared" si="11"/>
        <v/>
      </c>
      <c r="M43" s="225" t="str">
        <f t="shared" si="12"/>
        <v/>
      </c>
      <c r="N43" s="225">
        <f t="shared" si="13"/>
        <v>4</v>
      </c>
    </row>
    <row r="44" spans="1:14" x14ac:dyDescent="0.25">
      <c r="A44" s="158" t="s">
        <v>1315</v>
      </c>
      <c r="B44" s="159"/>
      <c r="C44" s="159"/>
      <c r="D44" s="159"/>
      <c r="E44" s="159"/>
      <c r="F44" s="182"/>
      <c r="G44" s="177"/>
      <c r="H44" s="177" t="s">
        <v>1316</v>
      </c>
      <c r="K44" s="237">
        <f>SUMIF('Gouvernance et leadership'!$A$4:$A$15,$A44,'Gouvernance et leadership'!$L$4:$L$15)
+ SUMIF('Op. financières et adm'!$A$4:$A$25,$A44,'Op. financières et adm'!$L$4:$L$25)
+SUMIF('Gestion des ressources humaines'!$A$4:$A$25,$A44,'Gestion des ressources humaines'!$L$4:$L$25)
+SUMIF('Mobilisation des ressources'!$A$4:$A$25,$A44,'Mobilisation des ressources'!$L$4:$L$25)
+SUMIF('S&amp;E, gestion connais.'!$A$4:$A$25,$A44,'S&amp;E, gestion connais.'!$L$4:$L$25)
+SUMIF('Gestion des programmes'!$A$4:$A$25,$A44,'Gestion des programmes'!$L$4:$L$25)
+SUMIF(Communications!$A$4:$A$25,$A44,Communications!$L$4:$L$25)
+SUMIF(Subventions!$A$4:$A$25,$A44,Subventions!$L$4:$L$25)
+SUMIF('Fourniture des services'!$A$4:$A$25,$A44,'Fourniture des services'!$L$4:$L$25)
+SUMIF('Coordination et collab.'!$A$4:$A$25,$A44,'Coordination et collab.'!$L$4:$L$25)
+SUMIF('Plaidoyer, réseautage'!$A$4:$A$25,$A44,'Plaidoyer, réseautage'!$L$4:$L$25)+SUMIF(CCCS!$A$4:$A$25,$A44,CCCS!$L$4:$L$25)</f>
        <v>1</v>
      </c>
      <c r="L44" s="225" t="str">
        <f t="shared" si="11"/>
        <v/>
      </c>
      <c r="M44" s="225" t="str">
        <f t="shared" si="12"/>
        <v/>
      </c>
      <c r="N44" s="225">
        <f t="shared" si="13"/>
        <v>1</v>
      </c>
    </row>
    <row r="45" spans="1:14" ht="15.75" thickBot="1" x14ac:dyDescent="0.3">
      <c r="A45" s="162"/>
      <c r="B45" s="159"/>
      <c r="C45" s="159"/>
      <c r="D45" s="159"/>
      <c r="E45" s="159"/>
      <c r="F45" s="183"/>
      <c r="G45" s="184"/>
      <c r="H45" s="177"/>
      <c r="K45" s="225"/>
      <c r="L45" s="225"/>
      <c r="M45" s="225"/>
      <c r="N45" s="225"/>
    </row>
    <row r="46" spans="1:14" ht="15.75" thickBot="1" x14ac:dyDescent="0.3">
      <c r="A46" s="166" t="s">
        <v>1317</v>
      </c>
      <c r="B46" s="167"/>
      <c r="C46" s="167"/>
      <c r="D46" s="167"/>
      <c r="E46" s="168"/>
      <c r="F46" s="170"/>
      <c r="G46" s="170"/>
      <c r="H46" s="172"/>
      <c r="K46" s="225"/>
      <c r="L46" s="225"/>
      <c r="M46" s="225"/>
      <c r="N46" s="225"/>
    </row>
    <row r="47" spans="1:14" x14ac:dyDescent="0.25">
      <c r="A47" s="158" t="s">
        <v>1318</v>
      </c>
      <c r="B47" s="159"/>
      <c r="C47" s="159"/>
      <c r="D47" s="159"/>
      <c r="E47" s="159"/>
      <c r="F47" s="181"/>
      <c r="G47" s="176"/>
      <c r="H47" s="177" t="s">
        <v>1319</v>
      </c>
      <c r="K47" s="237">
        <f>SUMIF('Gouvernance et leadership'!$A$4:$A$15,$A47,'Gouvernance et leadership'!$L$4:$L$15)
+ SUMIF('Op. financières et adm'!$A$4:$A$25,$A47,'Op. financières et adm'!$L$4:$L$25)
+SUMIF('Gestion des ressources humaines'!$A$4:$A$25,$A47,'Gestion des ressources humaines'!$L$4:$L$25)
+SUMIF('Mobilisation des ressources'!$A$4:$A$25,$A47,'Mobilisation des ressources'!$L$4:$L$25)
+SUMIF('S&amp;E, gestion connais.'!$A$4:$A$25,$A47,'S&amp;E, gestion connais.'!$L$4:$L$25)
+SUMIF('Gestion des programmes'!$A$4:$A$25,$A47,'Gestion des programmes'!$L$4:$L$25)
+SUMIF(Communications!$A$4:$A$25,$A47,Communications!$L$4:$L$25)
+SUMIF(Subventions!$A$4:$A$25,$A47,Subventions!$L$4:$L$25)
+SUMIF('Fourniture des services'!$A$4:$A$25,$A47,'Fourniture des services'!$L$4:$L$25)
+SUMIF('Coordination et collab.'!$A$4:$A$25,$A47,'Coordination et collab.'!$L$4:$L$25)
+SUMIF('Plaidoyer, réseautage'!$A$4:$A$25,$A47,'Plaidoyer, réseautage'!$L$4:$L$25)+SUMIF(CCCS!$A$4:$A$25,$A47,CCCS!$L$4:$L$25)</f>
        <v>2</v>
      </c>
      <c r="L47" s="225" t="str">
        <f t="shared" ref="L47:L50" si="14">IF(F47="X",$K47,"")</f>
        <v/>
      </c>
      <c r="M47" s="225" t="str">
        <f t="shared" ref="M47:M50" si="15">IF(G47="X",$K47,"")</f>
        <v/>
      </c>
      <c r="N47" s="225">
        <f t="shared" ref="N47:N50" si="16">IF(H47="X",$K47,"")</f>
        <v>2</v>
      </c>
    </row>
    <row r="48" spans="1:14" x14ac:dyDescent="0.25">
      <c r="A48" s="158" t="s">
        <v>1320</v>
      </c>
      <c r="B48" s="159"/>
      <c r="C48" s="159"/>
      <c r="D48" s="159"/>
      <c r="E48" s="159"/>
      <c r="F48" s="182"/>
      <c r="G48" s="177"/>
      <c r="H48" s="177" t="s">
        <v>1321</v>
      </c>
      <c r="K48" s="237">
        <f>SUMIF('Gouvernance et leadership'!$A$4:$A$15,$A48,'Gouvernance et leadership'!$L$4:$L$15)
+ SUMIF('Op. financières et adm'!$A$4:$A$25,$A48,'Op. financières et adm'!$L$4:$L$25)
+SUMIF('Gestion des ressources humaines'!$A$4:$A$25,$A48,'Gestion des ressources humaines'!$L$4:$L$25)
+SUMIF('Mobilisation des ressources'!$A$4:$A$25,$A48,'Mobilisation des ressources'!$L$4:$L$25)
+SUMIF('S&amp;E, gestion connais.'!$A$4:$A$25,$A48,'S&amp;E, gestion connais.'!$L$4:$L$25)
+SUMIF('Gestion des programmes'!$A$4:$A$25,$A48,'Gestion des programmes'!$L$4:$L$25)
+SUMIF(Communications!$A$4:$A$25,$A48,Communications!$L$4:$L$25)
+SUMIF(Subventions!$A$4:$A$25,$A48,Subventions!$L$4:$L$25)
+SUMIF('Fourniture des services'!$A$4:$A$25,$A48,'Fourniture des services'!$L$4:$L$25)
+SUMIF('Coordination et collab.'!$A$4:$A$25,$A48,'Coordination et collab.'!$L$4:$L$25)
+SUMIF('Plaidoyer, réseautage'!$A$4:$A$25,$A48,'Plaidoyer, réseautage'!$L$4:$L$25)+SUMIF(CCCS!$A$4:$A$25,$A48,CCCS!$L$4:$L$25)</f>
        <v>2.5</v>
      </c>
      <c r="L48" s="225" t="str">
        <f t="shared" si="14"/>
        <v/>
      </c>
      <c r="M48" s="225" t="str">
        <f t="shared" si="15"/>
        <v/>
      </c>
      <c r="N48" s="225">
        <f t="shared" si="16"/>
        <v>2.5</v>
      </c>
    </row>
    <row r="49" spans="1:14" x14ac:dyDescent="0.25">
      <c r="A49" s="158" t="s">
        <v>1322</v>
      </c>
      <c r="B49" s="159"/>
      <c r="C49" s="159"/>
      <c r="D49" s="159"/>
      <c r="E49" s="159"/>
      <c r="F49" s="182"/>
      <c r="G49" s="177"/>
      <c r="H49" s="177" t="s">
        <v>1323</v>
      </c>
      <c r="K49" s="237">
        <f>SUMIF('Gouvernance et leadership'!$A$4:$A$15,$A49,'Gouvernance et leadership'!$L$4:$L$15)
+ SUMIF('Op. financières et adm'!$A$4:$A$25,$A49,'Op. financières et adm'!$L$4:$L$25)
+SUMIF('Gestion des ressources humaines'!$A$4:$A$25,$A49,'Gestion des ressources humaines'!$L$4:$L$25)
+SUMIF('Mobilisation des ressources'!$A$4:$A$25,$A49,'Mobilisation des ressources'!$L$4:$L$25)
+SUMIF('S&amp;E, gestion connais.'!$A$4:$A$25,$A49,'S&amp;E, gestion connais.'!$L$4:$L$25)
+SUMIF('Gestion des programmes'!$A$4:$A$25,$A49,'Gestion des programmes'!$L$4:$L$25)
+SUMIF(Communications!$A$4:$A$25,$A49,Communications!$L$4:$L$25)
+SUMIF(Subventions!$A$4:$A$25,$A49,Subventions!$L$4:$L$25)
+SUMIF('Fourniture des services'!$A$4:$A$25,$A49,'Fourniture des services'!$L$4:$L$25)
+SUMIF('Coordination et collab.'!$A$4:$A$25,$A49,'Coordination et collab.'!$L$4:$L$25)
+SUMIF('Plaidoyer, réseautage'!$A$4:$A$25,$A49,'Plaidoyer, réseautage'!$L$4:$L$25)+SUMIF(CCCS!$A$4:$A$25,$A49,CCCS!$L$4:$L$25)</f>
        <v>5</v>
      </c>
      <c r="L49" s="225" t="str">
        <f t="shared" si="14"/>
        <v/>
      </c>
      <c r="M49" s="225" t="str">
        <f t="shared" si="15"/>
        <v/>
      </c>
      <c r="N49" s="225">
        <f t="shared" si="16"/>
        <v>5</v>
      </c>
    </row>
    <row r="50" spans="1:14" x14ac:dyDescent="0.25">
      <c r="A50" s="158" t="s">
        <v>1324</v>
      </c>
      <c r="B50" s="159"/>
      <c r="C50" s="159"/>
      <c r="D50" s="159"/>
      <c r="E50" s="159"/>
      <c r="F50" s="182"/>
      <c r="G50" s="177"/>
      <c r="H50" s="177" t="s">
        <v>1325</v>
      </c>
      <c r="K50" s="237">
        <f>SUMIF('Gouvernance et leadership'!$A$4:$A$15,$A50,'Gouvernance et leadership'!$L$4:$L$15)
+ SUMIF('Op. financières et adm'!$A$4:$A$25,$A50,'Op. financières et adm'!$L$4:$L$25)
+SUMIF('Gestion des ressources humaines'!$A$4:$A$25,$A50,'Gestion des ressources humaines'!$L$4:$L$25)
+SUMIF('Mobilisation des ressources'!$A$4:$A$25,$A50,'Mobilisation des ressources'!$L$4:$L$25)
+SUMIF('S&amp;E, gestion connais.'!$A$4:$A$25,$A50,'S&amp;E, gestion connais.'!$L$4:$L$25)
+SUMIF('Gestion des programmes'!$A$4:$A$25,$A50,'Gestion des programmes'!$L$4:$L$25)
+SUMIF(Communications!$A$4:$A$25,$A50,Communications!$L$4:$L$25)
+SUMIF(Subventions!$A$4:$A$25,$A50,Subventions!$L$4:$L$25)
+SUMIF('Fourniture des services'!$A$4:$A$25,$A50,'Fourniture des services'!$L$4:$L$25)
+SUMIF('Coordination et collab.'!$A$4:$A$25,$A50,'Coordination et collab.'!$L$4:$L$25)
+SUMIF('Plaidoyer, réseautage'!$A$4:$A$25,$A50,'Plaidoyer, réseautage'!$L$4:$L$25)+SUMIF(CCCS!$A$4:$A$25,$A50,CCCS!$L$4:$L$25)</f>
        <v>5</v>
      </c>
      <c r="L50" s="225" t="str">
        <f t="shared" si="14"/>
        <v/>
      </c>
      <c r="M50" s="225" t="str">
        <f t="shared" si="15"/>
        <v/>
      </c>
      <c r="N50" s="225">
        <f t="shared" si="16"/>
        <v>5</v>
      </c>
    </row>
    <row r="51" spans="1:14" ht="15.75" thickBot="1" x14ac:dyDescent="0.3">
      <c r="A51" s="162"/>
      <c r="B51" s="159"/>
      <c r="C51" s="159"/>
      <c r="D51" s="159"/>
      <c r="E51" s="159"/>
      <c r="F51" s="183"/>
      <c r="G51" s="184"/>
      <c r="H51" s="177"/>
      <c r="K51" s="225"/>
      <c r="L51" s="225"/>
      <c r="M51" s="225"/>
      <c r="N51" s="225"/>
    </row>
    <row r="52" spans="1:14" ht="15.75" thickBot="1" x14ac:dyDescent="0.3">
      <c r="A52" s="166" t="s">
        <v>1326</v>
      </c>
      <c r="B52" s="167"/>
      <c r="C52" s="167"/>
      <c r="D52" s="167"/>
      <c r="E52" s="168"/>
      <c r="F52" s="170"/>
      <c r="G52" s="170"/>
      <c r="H52" s="172"/>
      <c r="K52" s="225"/>
      <c r="L52" s="225"/>
      <c r="M52" s="225"/>
      <c r="N52" s="225"/>
    </row>
    <row r="53" spans="1:14" x14ac:dyDescent="0.25">
      <c r="A53" s="158" t="s">
        <v>1327</v>
      </c>
      <c r="B53" s="159"/>
      <c r="C53" s="159"/>
      <c r="D53" s="159"/>
      <c r="E53" s="159"/>
      <c r="F53" s="181" t="s">
        <v>1328</v>
      </c>
      <c r="G53" s="176"/>
      <c r="H53" s="177"/>
      <c r="K53" s="237">
        <f>SUMIF('Gouvernance et leadership'!$A$4:$A$15,$A53,'Gouvernance et leadership'!$L$4:$L$15)
+ SUMIF('Op. financières et adm'!$A$4:$A$25,$A53,'Op. financières et adm'!$L$4:$L$25)
+SUMIF('Gestion des ressources humaines'!$A$4:$A$25,$A53,'Gestion des ressources humaines'!$L$4:$L$25)
+SUMIF('Mobilisation des ressources'!$A$4:$A$25,$A53,'Mobilisation des ressources'!$L$4:$L$25)
+SUMIF('S&amp;E, gestion connais.'!$A$4:$A$25,$A53,'S&amp;E, gestion connais.'!$L$4:$L$25)
+SUMIF('Gestion des programmes'!$A$4:$A$25,$A53,'Gestion des programmes'!$L$4:$L$25)
+SUMIF(Communications!$A$4:$A$25,$A53,Communications!$L$4:$L$25)
+SUMIF(Subventions!$A$4:$A$25,$A53,Subventions!$L$4:$L$25)
+SUMIF('Fourniture des services'!$A$4:$A$25,$A53,'Fourniture des services'!$L$4:$L$25)
+SUMIF('Coordination et collab.'!$A$4:$A$25,$A53,'Coordination et collab.'!$L$4:$L$25)
+SUMIF('Plaidoyer, réseautage'!$A$4:$A$25,$A53,'Plaidoyer, réseautage'!$L$4:$L$25)+SUMIF(CCCS!$A$4:$A$25,$A53,CCCS!$L$4:$L$25)</f>
        <v>2</v>
      </c>
      <c r="L53" s="225">
        <f t="shared" ref="L53:L56" si="17">IF(F53="X",$K53,"")</f>
        <v>2</v>
      </c>
      <c r="M53" s="225" t="str">
        <f t="shared" ref="M53:M56" si="18">IF(G53="X",$K53,"")</f>
        <v/>
      </c>
      <c r="N53" s="225" t="str">
        <f t="shared" ref="N53:N56" si="19">IF(H53="X",$K53,"")</f>
        <v/>
      </c>
    </row>
    <row r="54" spans="1:14" x14ac:dyDescent="0.25">
      <c r="A54" s="158" t="s">
        <v>1329</v>
      </c>
      <c r="B54" s="159"/>
      <c r="C54" s="159"/>
      <c r="D54" s="159"/>
      <c r="E54" s="159"/>
      <c r="F54" s="182" t="s">
        <v>1330</v>
      </c>
      <c r="G54" s="177"/>
      <c r="H54" s="177"/>
      <c r="K54" s="237">
        <f>SUMIF('Gouvernance et leadership'!$A$4:$A$15,$A54,'Gouvernance et leadership'!$L$4:$L$15)
+ SUMIF('Op. financières et adm'!$A$4:$A$25,$A54,'Op. financières et adm'!$L$4:$L$25)
+SUMIF('Gestion des ressources humaines'!$A$4:$A$25,$A54,'Gestion des ressources humaines'!$L$4:$L$25)
+SUMIF('Mobilisation des ressources'!$A$4:$A$25,$A54,'Mobilisation des ressources'!$L$4:$L$25)
+SUMIF('S&amp;E, gestion connais.'!$A$4:$A$25,$A54,'S&amp;E, gestion connais.'!$L$4:$L$25)
+SUMIF('Gestion des programmes'!$A$4:$A$25,$A54,'Gestion des programmes'!$L$4:$L$25)
+SUMIF(Communications!$A$4:$A$25,$A54,Communications!$L$4:$L$25)
+SUMIF(Subventions!$A$4:$A$25,$A54,Subventions!$L$4:$L$25)
+SUMIF('Fourniture des services'!$A$4:$A$25,$A54,'Fourniture des services'!$L$4:$L$25)
+SUMIF('Coordination et collab.'!$A$4:$A$25,$A54,'Coordination et collab.'!$L$4:$L$25)
+SUMIF('Plaidoyer, réseautage'!$A$4:$A$25,$A54,'Plaidoyer, réseautage'!$L$4:$L$25)+SUMIF(CCCS!$A$4:$A$25,$A54,CCCS!$L$4:$L$25)</f>
        <v>1</v>
      </c>
      <c r="L54" s="225">
        <f t="shared" si="17"/>
        <v>1</v>
      </c>
      <c r="M54" s="225" t="str">
        <f t="shared" si="18"/>
        <v/>
      </c>
      <c r="N54" s="225" t="str">
        <f t="shared" si="19"/>
        <v/>
      </c>
    </row>
    <row r="55" spans="1:14" x14ac:dyDescent="0.25">
      <c r="A55" s="158" t="s">
        <v>1331</v>
      </c>
      <c r="B55" s="159"/>
      <c r="C55" s="159"/>
      <c r="D55" s="159"/>
      <c r="E55" s="159"/>
      <c r="F55" s="182" t="s">
        <v>1332</v>
      </c>
      <c r="G55" s="177"/>
      <c r="H55" s="177"/>
      <c r="K55" s="237">
        <f>SUMIF('Gouvernance et leadership'!$A$4:$A$15,$A55,'Gouvernance et leadership'!$L$4:$L$15)
+ SUMIF('Op. financières et adm'!$A$4:$A$25,$A55,'Op. financières et adm'!$L$4:$L$25)
+SUMIF('Gestion des ressources humaines'!$A$4:$A$25,$A55,'Gestion des ressources humaines'!$L$4:$L$25)
+SUMIF('Mobilisation des ressources'!$A$4:$A$25,$A55,'Mobilisation des ressources'!$L$4:$L$25)
+SUMIF('S&amp;E, gestion connais.'!$A$4:$A$25,$A55,'S&amp;E, gestion connais.'!$L$4:$L$25)
+SUMIF('Gestion des programmes'!$A$4:$A$25,$A55,'Gestion des programmes'!$L$4:$L$25)
+SUMIF(Communications!$A$4:$A$25,$A55,Communications!$L$4:$L$25)
+SUMIF(Subventions!$A$4:$A$25,$A55,Subventions!$L$4:$L$25)
+SUMIF('Fourniture des services'!$A$4:$A$25,$A55,'Fourniture des services'!$L$4:$L$25)
+SUMIF('Coordination et collab.'!$A$4:$A$25,$A55,'Coordination et collab.'!$L$4:$L$25)
+SUMIF('Plaidoyer, réseautage'!$A$4:$A$25,$A55,'Plaidoyer, réseautage'!$L$4:$L$25)+SUMIF(CCCS!$A$4:$A$25,$A55,CCCS!$L$4:$L$25)</f>
        <v>3</v>
      </c>
      <c r="L55" s="225">
        <f t="shared" si="17"/>
        <v>3</v>
      </c>
      <c r="M55" s="225" t="str">
        <f t="shared" si="18"/>
        <v/>
      </c>
      <c r="N55" s="225" t="str">
        <f t="shared" si="19"/>
        <v/>
      </c>
    </row>
    <row r="56" spans="1:14" x14ac:dyDescent="0.25">
      <c r="A56" s="158" t="s">
        <v>1333</v>
      </c>
      <c r="B56" s="159"/>
      <c r="C56" s="159"/>
      <c r="D56" s="159"/>
      <c r="E56" s="159"/>
      <c r="F56" s="182" t="s">
        <v>1334</v>
      </c>
      <c r="G56" s="177"/>
      <c r="H56" s="177"/>
      <c r="K56" s="237">
        <f>SUMIF('Gouvernance et leadership'!$A$4:$A$15,$A56,'Gouvernance et leadership'!$L$4:$L$15)
+ SUMIF('Op. financières et adm'!$A$4:$A$25,$A56,'Op. financières et adm'!$L$4:$L$25)
+SUMIF('Gestion des ressources humaines'!$A$4:$A$25,$A56,'Gestion des ressources humaines'!$L$4:$L$25)
+SUMIF('Mobilisation des ressources'!$A$4:$A$25,$A56,'Mobilisation des ressources'!$L$4:$L$25)
+SUMIF('S&amp;E, gestion connais.'!$A$4:$A$25,$A56,'S&amp;E, gestion connais.'!$L$4:$L$25)
+SUMIF('Gestion des programmes'!$A$4:$A$25,$A56,'Gestion des programmes'!$L$4:$L$25)
+SUMIF(Communications!$A$4:$A$25,$A56,Communications!$L$4:$L$25)
+SUMIF(Subventions!$A$4:$A$25,$A56,Subventions!$L$4:$L$25)
+SUMIF('Fourniture des services'!$A$4:$A$25,$A56,'Fourniture des services'!$L$4:$L$25)
+SUMIF('Coordination et collab.'!$A$4:$A$25,$A56,'Coordination et collab.'!$L$4:$L$25)
+SUMIF('Plaidoyer, réseautage'!$A$4:$A$25,$A56,'Plaidoyer, réseautage'!$L$4:$L$25)+SUMIF(CCCS!$A$4:$A$25,$A56,CCCS!$L$4:$L$25)</f>
        <v>1.5</v>
      </c>
      <c r="L56" s="225">
        <f t="shared" si="17"/>
        <v>1.5</v>
      </c>
      <c r="M56" s="225" t="str">
        <f t="shared" si="18"/>
        <v/>
      </c>
      <c r="N56" s="225" t="str">
        <f t="shared" si="19"/>
        <v/>
      </c>
    </row>
    <row r="57" spans="1:14" ht="15.75" thickBot="1" x14ac:dyDescent="0.3">
      <c r="A57" s="162"/>
      <c r="B57" s="159"/>
      <c r="C57" s="159"/>
      <c r="D57" s="159"/>
      <c r="E57" s="159"/>
      <c r="F57" s="183"/>
      <c r="G57" s="184"/>
      <c r="H57" s="177"/>
      <c r="K57" s="225"/>
      <c r="L57" s="225"/>
      <c r="M57" s="225"/>
      <c r="N57" s="225"/>
    </row>
    <row r="58" spans="1:14" ht="15.75" thickBot="1" x14ac:dyDescent="0.3">
      <c r="A58" s="166" t="s">
        <v>1335</v>
      </c>
      <c r="B58" s="167"/>
      <c r="C58" s="167"/>
      <c r="D58" s="167"/>
      <c r="E58" s="168"/>
      <c r="F58" s="170"/>
      <c r="G58" s="170"/>
      <c r="H58" s="172"/>
      <c r="K58" s="225"/>
      <c r="L58" s="225"/>
      <c r="M58" s="225"/>
      <c r="N58" s="225"/>
    </row>
    <row r="59" spans="1:14" x14ac:dyDescent="0.25">
      <c r="A59" s="158" t="s">
        <v>1336</v>
      </c>
      <c r="B59" s="159"/>
      <c r="C59" s="159"/>
      <c r="D59" s="159"/>
      <c r="E59" s="159"/>
      <c r="F59" s="181"/>
      <c r="G59" s="176" t="s">
        <v>1337</v>
      </c>
      <c r="H59" s="177"/>
      <c r="K59" s="237">
        <f>SUMIF('Gouvernance et leadership'!$A$4:$A$15,$A59,'Gouvernance et leadership'!$L$4:$L$15)
+ SUMIF('Op. financières et adm'!$A$4:$A$25,$A59,'Op. financières et adm'!$L$4:$L$25)
+SUMIF('Gestion des ressources humaines'!$A$4:$A$25,$A59,'Gestion des ressources humaines'!$L$4:$L$25)
+SUMIF('Mobilisation des ressources'!$A$4:$A$25,$A59,'Mobilisation des ressources'!$L$4:$L$25)
+SUMIF('S&amp;E, gestion connais.'!$A$4:$A$25,$A59,'S&amp;E, gestion connais.'!$L$4:$L$25)
+SUMIF('Gestion des programmes'!$A$4:$A$25,$A59,'Gestion des programmes'!$L$4:$L$25)
+SUMIF(Communications!$A$4:$A$25,$A59,Communications!$L$4:$L$25)
+SUMIF(Subventions!$A$4:$A$25,$A59,Subventions!$L$4:$L$25)
+SUMIF('Fourniture des services'!$A$4:$A$25,$A59,'Fourniture des services'!$L$4:$L$25)
+SUMIF('Coordination et collab.'!$A$4:$A$25,$A59,'Coordination et collab.'!$L$4:$L$25)
+SUMIF('Plaidoyer, réseautage'!$A$4:$A$25,$A59,'Plaidoyer, réseautage'!$L$4:$L$25)+SUMIF(CCCS!$A$4:$A$25,$A59,CCCS!$L$4:$L$25)</f>
        <v>2</v>
      </c>
      <c r="L59" s="225" t="str">
        <f t="shared" ref="L59:L65" si="20">IF(F59="X",$K59,"")</f>
        <v/>
      </c>
      <c r="M59" s="225">
        <f t="shared" ref="M59:M65" si="21">IF(G59="X",$K59,"")</f>
        <v>2</v>
      </c>
      <c r="N59" s="225" t="str">
        <f t="shared" ref="N59:N65" si="22">IF(H59="X",$K59,"")</f>
        <v/>
      </c>
    </row>
    <row r="60" spans="1:14" x14ac:dyDescent="0.25">
      <c r="A60" s="158" t="s">
        <v>1338</v>
      </c>
      <c r="B60" s="159"/>
      <c r="C60" s="159"/>
      <c r="D60" s="159"/>
      <c r="E60" s="159"/>
      <c r="F60" s="182"/>
      <c r="G60" s="177" t="s">
        <v>1339</v>
      </c>
      <c r="H60" s="177"/>
      <c r="K60" s="237">
        <f>SUMIF('Gouvernance et leadership'!$A$4:$A$15,$A60,'Gouvernance et leadership'!$L$4:$L$15)
+ SUMIF('Op. financières et adm'!$A$4:$A$25,$A60,'Op. financières et adm'!$L$4:$L$25)
+SUMIF('Gestion des ressources humaines'!$A$4:$A$25,$A60,'Gestion des ressources humaines'!$L$4:$L$25)
+SUMIF('Mobilisation des ressources'!$A$4:$A$25,$A60,'Mobilisation des ressources'!$L$4:$L$25)
+SUMIF('S&amp;E, gestion connais.'!$A$4:$A$25,$A60,'S&amp;E, gestion connais.'!$L$4:$L$25)
+SUMIF('Gestion des programmes'!$A$4:$A$25,$A60,'Gestion des programmes'!$L$4:$L$25)
+SUMIF(Communications!$A$4:$A$25,$A60,Communications!$L$4:$L$25)
+SUMIF(Subventions!$A$4:$A$25,$A60,Subventions!$L$4:$L$25)
+SUMIF('Fourniture des services'!$A$4:$A$25,$A60,'Fourniture des services'!$L$4:$L$25)
+SUMIF('Coordination et collab.'!$A$4:$A$25,$A60,'Coordination et collab.'!$L$4:$L$25)
+SUMIF('Plaidoyer, réseautage'!$A$4:$A$25,$A60,'Plaidoyer, réseautage'!$L$4:$L$25)+SUMIF(CCCS!$A$4:$A$25,$A60,CCCS!$L$4:$L$25)</f>
        <v>2</v>
      </c>
      <c r="L60" s="225" t="str">
        <f t="shared" si="20"/>
        <v/>
      </c>
      <c r="M60" s="225">
        <f t="shared" si="21"/>
        <v>2</v>
      </c>
      <c r="N60" s="225" t="str">
        <f t="shared" si="22"/>
        <v/>
      </c>
    </row>
    <row r="61" spans="1:14" x14ac:dyDescent="0.25">
      <c r="A61" s="158" t="s">
        <v>1340</v>
      </c>
      <c r="B61" s="159"/>
      <c r="C61" s="159"/>
      <c r="D61" s="159"/>
      <c r="E61" s="159"/>
      <c r="F61" s="182"/>
      <c r="G61" s="177"/>
      <c r="H61" s="177" t="s">
        <v>1341</v>
      </c>
      <c r="K61" s="237">
        <f>SUMIF('Gouvernance et leadership'!$A$4:$A$15,$A61,'Gouvernance et leadership'!$L$4:$L$15)
+ SUMIF('Op. financières et adm'!$A$4:$A$25,$A61,'Op. financières et adm'!$L$4:$L$25)
+SUMIF('Gestion des ressources humaines'!$A$4:$A$25,$A61,'Gestion des ressources humaines'!$L$4:$L$25)
+SUMIF('Mobilisation des ressources'!$A$4:$A$25,$A61,'Mobilisation des ressources'!$L$4:$L$25)
+SUMIF('S&amp;E, gestion connais.'!$A$4:$A$25,$A61,'S&amp;E, gestion connais.'!$L$4:$L$25)
+SUMIF('Gestion des programmes'!$A$4:$A$25,$A61,'Gestion des programmes'!$L$4:$L$25)
+SUMIF(Communications!$A$4:$A$25,$A61,Communications!$L$4:$L$25)
+SUMIF(Subventions!$A$4:$A$25,$A61,Subventions!$L$4:$L$25)
+SUMIF('Fourniture des services'!$A$4:$A$25,$A61,'Fourniture des services'!$L$4:$L$25)
+SUMIF('Coordination et collab.'!$A$4:$A$25,$A61,'Coordination et collab.'!$L$4:$L$25)
+SUMIF('Plaidoyer, réseautage'!$A$4:$A$25,$A61,'Plaidoyer, réseautage'!$L$4:$L$25)+SUMIF(CCCS!$A$4:$A$25,$A61,CCCS!$L$4:$L$25)</f>
        <v>3.3</v>
      </c>
      <c r="L61" s="225" t="str">
        <f t="shared" si="20"/>
        <v/>
      </c>
      <c r="M61" s="225" t="str">
        <f t="shared" si="21"/>
        <v/>
      </c>
      <c r="N61" s="225">
        <f t="shared" si="22"/>
        <v>3.3</v>
      </c>
    </row>
    <row r="62" spans="1:14" x14ac:dyDescent="0.25">
      <c r="A62" s="158" t="s">
        <v>1342</v>
      </c>
      <c r="B62" s="159"/>
      <c r="C62" s="159"/>
      <c r="D62" s="159"/>
      <c r="E62" s="159"/>
      <c r="F62" s="182"/>
      <c r="G62" s="177"/>
      <c r="H62" s="177" t="s">
        <v>1343</v>
      </c>
      <c r="K62" s="237">
        <f>SUMIF('Gouvernance et leadership'!$A$4:$A$15,$A62,'Gouvernance et leadership'!$L$4:$L$15)
+ SUMIF('Op. financières et adm'!$A$4:$A$25,$A62,'Op. financières et adm'!$L$4:$L$25)
+SUMIF('Gestion des ressources humaines'!$A$4:$A$25,$A62,'Gestion des ressources humaines'!$L$4:$L$25)
+SUMIF('Mobilisation des ressources'!$A$4:$A$25,$A62,'Mobilisation des ressources'!$L$4:$L$25)
+SUMIF('S&amp;E, gestion connais.'!$A$4:$A$25,$A62,'S&amp;E, gestion connais.'!$L$4:$L$25)
+SUMIF('Gestion des programmes'!$A$4:$A$25,$A62,'Gestion des programmes'!$L$4:$L$25)
+SUMIF(Communications!$A$4:$A$25,$A62,Communications!$L$4:$L$25)
+SUMIF(Subventions!$A$4:$A$25,$A62,Subventions!$L$4:$L$25)
+SUMIF('Fourniture des services'!$A$4:$A$25,$A62,'Fourniture des services'!$L$4:$L$25)
+SUMIF('Coordination et collab.'!$A$4:$A$25,$A62,'Coordination et collab.'!$L$4:$L$25)
+SUMIF('Plaidoyer, réseautage'!$A$4:$A$25,$A62,'Plaidoyer, réseautage'!$L$4:$L$25)+SUMIF(CCCS!$A$4:$A$25,$A62,CCCS!$L$4:$L$25)</f>
        <v>1</v>
      </c>
      <c r="L62" s="225" t="str">
        <f t="shared" si="20"/>
        <v/>
      </c>
      <c r="M62" s="225" t="str">
        <f t="shared" si="21"/>
        <v/>
      </c>
      <c r="N62" s="225">
        <f t="shared" si="22"/>
        <v>1</v>
      </c>
    </row>
    <row r="63" spans="1:14" x14ac:dyDescent="0.25">
      <c r="A63" s="158" t="s">
        <v>1344</v>
      </c>
      <c r="B63" s="159"/>
      <c r="C63" s="159"/>
      <c r="D63" s="159"/>
      <c r="E63" s="159"/>
      <c r="F63" s="182"/>
      <c r="G63" s="177"/>
      <c r="H63" s="177" t="s">
        <v>1345</v>
      </c>
      <c r="K63" s="237">
        <f>SUMIF('Gouvernance et leadership'!$A$4:$A$15,$A63,'Gouvernance et leadership'!$L$4:$L$15)
+ SUMIF('Op. financières et adm'!$A$4:$A$25,$A63,'Op. financières et adm'!$L$4:$L$25)
+SUMIF('Gestion des ressources humaines'!$A$4:$A$25,$A63,'Gestion des ressources humaines'!$L$4:$L$25)
+SUMIF('Mobilisation des ressources'!$A$4:$A$25,$A63,'Mobilisation des ressources'!$L$4:$L$25)
+SUMIF('S&amp;E, gestion connais.'!$A$4:$A$25,$A63,'S&amp;E, gestion connais.'!$L$4:$L$25)
+SUMIF('Gestion des programmes'!$A$4:$A$25,$A63,'Gestion des programmes'!$L$4:$L$25)
+SUMIF(Communications!$A$4:$A$25,$A63,Communications!$L$4:$L$25)
+SUMIF(Subventions!$A$4:$A$25,$A63,Subventions!$L$4:$L$25)
+SUMIF('Fourniture des services'!$A$4:$A$25,$A63,'Fourniture des services'!$L$4:$L$25)
+SUMIF('Coordination et collab.'!$A$4:$A$25,$A63,'Coordination et collab.'!$L$4:$L$25)
+SUMIF('Plaidoyer, réseautage'!$A$4:$A$25,$A63,'Plaidoyer, réseautage'!$L$4:$L$25)+SUMIF(CCCS!$A$4:$A$25,$A63,CCCS!$L$4:$L$25)</f>
        <v>3</v>
      </c>
      <c r="L63" s="225" t="str">
        <f t="shared" si="20"/>
        <v/>
      </c>
      <c r="M63" s="225" t="str">
        <f t="shared" si="21"/>
        <v/>
      </c>
      <c r="N63" s="225">
        <f t="shared" si="22"/>
        <v>3</v>
      </c>
    </row>
    <row r="64" spans="1:14" x14ac:dyDescent="0.25">
      <c r="A64" s="158" t="s">
        <v>1346</v>
      </c>
      <c r="B64" s="159"/>
      <c r="C64" s="159"/>
      <c r="D64" s="159"/>
      <c r="E64" s="159"/>
      <c r="F64" s="182"/>
      <c r="G64" s="177"/>
      <c r="H64" s="177" t="s">
        <v>1347</v>
      </c>
      <c r="K64" s="237">
        <f>SUMIF('Gouvernance et leadership'!$A$4:$A$15,$A64,'Gouvernance et leadership'!$L$4:$L$15)
+ SUMIF('Op. financières et adm'!$A$4:$A$25,$A64,'Op. financières et adm'!$L$4:$L$25)
+SUMIF('Gestion des ressources humaines'!$A$4:$A$25,$A64,'Gestion des ressources humaines'!$L$4:$L$25)
+SUMIF('Mobilisation des ressources'!$A$4:$A$25,$A64,'Mobilisation des ressources'!$L$4:$L$25)
+SUMIF('S&amp;E, gestion connais.'!$A$4:$A$25,$A64,'S&amp;E, gestion connais.'!$L$4:$L$25)
+SUMIF('Gestion des programmes'!$A$4:$A$25,$A64,'Gestion des programmes'!$L$4:$L$25)
+SUMIF(Communications!$A$4:$A$25,$A64,Communications!$L$4:$L$25)
+SUMIF(Subventions!$A$4:$A$25,$A64,Subventions!$L$4:$L$25)
+SUMIF('Fourniture des services'!$A$4:$A$25,$A64,'Fourniture des services'!$L$4:$L$25)
+SUMIF('Coordination et collab.'!$A$4:$A$25,$A64,'Coordination et collab.'!$L$4:$L$25)
+SUMIF('Plaidoyer, réseautage'!$A$4:$A$25,$A64,'Plaidoyer, réseautage'!$L$4:$L$25)+SUMIF(CCCS!$A$4:$A$25,$A64,CCCS!$L$4:$L$25)</f>
        <v>2</v>
      </c>
      <c r="L64" s="225" t="str">
        <f t="shared" si="20"/>
        <v/>
      </c>
      <c r="M64" s="225" t="str">
        <f t="shared" si="21"/>
        <v/>
      </c>
      <c r="N64" s="225">
        <f t="shared" si="22"/>
        <v>2</v>
      </c>
    </row>
    <row r="65" spans="1:14" x14ac:dyDescent="0.25">
      <c r="A65" s="158" t="s">
        <v>1348</v>
      </c>
      <c r="B65" s="159"/>
      <c r="C65" s="159"/>
      <c r="D65" s="159"/>
      <c r="E65" s="159"/>
      <c r="F65" s="182"/>
      <c r="G65" s="177"/>
      <c r="H65" s="177" t="s">
        <v>1349</v>
      </c>
      <c r="K65" s="237">
        <f>SUMIF('Gouvernance et leadership'!$A$4:$A$15,$A65,'Gouvernance et leadership'!$L$4:$L$15)
+ SUMIF('Op. financières et adm'!$A$4:$A$25,$A65,'Op. financières et adm'!$L$4:$L$25)
+SUMIF('Gestion des ressources humaines'!$A$4:$A$25,$A65,'Gestion des ressources humaines'!$L$4:$L$25)
+SUMIF('Mobilisation des ressources'!$A$4:$A$25,$A65,'Mobilisation des ressources'!$L$4:$L$25)
+SUMIF('S&amp;E, gestion connais.'!$A$4:$A$25,$A65,'S&amp;E, gestion connais.'!$L$4:$L$25)
+SUMIF('Gestion des programmes'!$A$4:$A$25,$A65,'Gestion des programmes'!$L$4:$L$25)
+SUMIF(Communications!$A$4:$A$25,$A65,Communications!$L$4:$L$25)
+SUMIF(Subventions!$A$4:$A$25,$A65,Subventions!$L$4:$L$25)
+SUMIF('Fourniture des services'!$A$4:$A$25,$A65,'Fourniture des services'!$L$4:$L$25)
+SUMIF('Coordination et collab.'!$A$4:$A$25,$A65,'Coordination et collab.'!$L$4:$L$25)
+SUMIF('Plaidoyer, réseautage'!$A$4:$A$25,$A65,'Plaidoyer, réseautage'!$L$4:$L$25)+SUMIF(CCCS!$A$4:$A$25,$A65,CCCS!$L$4:$L$25)</f>
        <v>3.3</v>
      </c>
      <c r="L65" s="225" t="str">
        <f t="shared" si="20"/>
        <v/>
      </c>
      <c r="M65" s="225" t="str">
        <f t="shared" si="21"/>
        <v/>
      </c>
      <c r="N65" s="225">
        <f t="shared" si="22"/>
        <v>3.3</v>
      </c>
    </row>
    <row r="66" spans="1:14" ht="15.75" thickBot="1" x14ac:dyDescent="0.3">
      <c r="A66" s="162"/>
      <c r="B66" s="159"/>
      <c r="C66" s="159"/>
      <c r="D66" s="159"/>
      <c r="E66" s="159"/>
      <c r="F66" s="183"/>
      <c r="G66" s="184"/>
      <c r="H66" s="177"/>
      <c r="K66" s="225"/>
      <c r="L66" s="225"/>
      <c r="M66" s="225"/>
      <c r="N66" s="225"/>
    </row>
    <row r="67" spans="1:14" ht="15.75" thickBot="1" x14ac:dyDescent="0.3">
      <c r="A67" s="166" t="s">
        <v>1350</v>
      </c>
      <c r="B67" s="167"/>
      <c r="C67" s="167"/>
      <c r="D67" s="167"/>
      <c r="E67" s="168"/>
      <c r="F67" s="170"/>
      <c r="G67" s="170"/>
      <c r="H67" s="172"/>
      <c r="K67" s="225"/>
      <c r="L67" s="225"/>
      <c r="M67" s="225"/>
      <c r="N67" s="225"/>
    </row>
    <row r="68" spans="1:14" x14ac:dyDescent="0.25">
      <c r="A68" s="173" t="s">
        <v>1351</v>
      </c>
      <c r="B68" s="174"/>
      <c r="C68" s="174"/>
      <c r="D68" s="174"/>
      <c r="E68" s="175"/>
      <c r="F68" s="181" t="s">
        <v>1352</v>
      </c>
      <c r="G68" s="176"/>
      <c r="H68" s="177"/>
      <c r="K68" s="237">
        <f>SUMIF('Gouvernance et leadership'!$A$4:$A$15,$A68,'Gouvernance et leadership'!$L$4:$L$15)
+ SUMIF('Op. financières et adm'!$A$4:$A$25,$A68,'Op. financières et adm'!$L$4:$L$25)
+SUMIF('Gestion des ressources humaines'!$A$4:$A$25,$A68,'Gestion des ressources humaines'!$L$4:$L$25)
+SUMIF('Mobilisation des ressources'!$A$4:$A$25,$A68,'Mobilisation des ressources'!$L$4:$L$25)
+SUMIF('S&amp;E, gestion connais.'!$A$4:$A$25,$A68,'S&amp;E, gestion connais.'!$L$4:$L$25)
+SUMIF('Gestion des programmes'!$A$4:$A$25,$A68,'Gestion des programmes'!$L$4:$L$25)
+SUMIF(Communications!$A$4:$A$25,$A68,Communications!$L$4:$L$25)
+SUMIF(Subventions!$A$4:$A$25,$A68,Subventions!$L$4:$L$25)
+SUMIF('Fourniture des services'!$A$4:$A$25,$A68,'Fourniture des services'!$L$4:$L$25)
+SUMIF('Coordination et collab.'!$A$4:$A$25,$A68,'Coordination et collab.'!$L$4:$L$25)
+SUMIF('Plaidoyer, réseautage'!$A$4:$A$25,$A68,'Plaidoyer, réseautage'!$L$4:$L$25)+SUMIF(CCCS!$A$4:$A$25,$A68,CCCS!$L$4:$L$25)</f>
        <v>2</v>
      </c>
      <c r="L68" s="225">
        <f t="shared" ref="L68:L72" si="23">IF(F68="X",$K68,"")</f>
        <v>2</v>
      </c>
      <c r="M68" s="225" t="str">
        <f t="shared" ref="M68:M72" si="24">IF(G68="X",$K68,"")</f>
        <v/>
      </c>
      <c r="N68" s="225" t="str">
        <f t="shared" ref="N68:N72" si="25">IF(H68="X",$K68,"")</f>
        <v/>
      </c>
    </row>
    <row r="69" spans="1:14" x14ac:dyDescent="0.25">
      <c r="A69" s="158" t="s">
        <v>1353</v>
      </c>
      <c r="B69" s="159"/>
      <c r="C69" s="159"/>
      <c r="D69" s="159"/>
      <c r="E69" s="160"/>
      <c r="F69" s="182" t="s">
        <v>1354</v>
      </c>
      <c r="G69" s="177"/>
      <c r="H69" s="177"/>
      <c r="K69" s="237">
        <f>SUMIF('Gouvernance et leadership'!$A$4:$A$15,$A69,'Gouvernance et leadership'!$L$4:$L$15)
+ SUMIF('Op. financières et adm'!$A$4:$A$25,$A69,'Op. financières et adm'!$L$4:$L$25)
+SUMIF('Gestion des ressources humaines'!$A$4:$A$25,$A69,'Gestion des ressources humaines'!$L$4:$L$25)
+SUMIF('Mobilisation des ressources'!$A$4:$A$25,$A69,'Mobilisation des ressources'!$L$4:$L$25)
+SUMIF('S&amp;E, gestion connais.'!$A$4:$A$25,$A69,'S&amp;E, gestion connais.'!$L$4:$L$25)
+SUMIF('Gestion des programmes'!$A$4:$A$25,$A69,'Gestion des programmes'!$L$4:$L$25)
+SUMIF(Communications!$A$4:$A$25,$A69,Communications!$L$4:$L$25)
+SUMIF(Subventions!$A$4:$A$25,$A69,Subventions!$L$4:$L$25)
+SUMIF('Fourniture des services'!$A$4:$A$25,$A69,'Fourniture des services'!$L$4:$L$25)
+SUMIF('Coordination et collab.'!$A$4:$A$25,$A69,'Coordination et collab.'!$L$4:$L$25)
+SUMIF('Plaidoyer, réseautage'!$A$4:$A$25,$A69,'Plaidoyer, réseautage'!$L$4:$L$25)+SUMIF(CCCS!$A$4:$A$25,$A69,CCCS!$L$4:$L$25)</f>
        <v>3</v>
      </c>
      <c r="L69" s="225">
        <f t="shared" si="23"/>
        <v>3</v>
      </c>
      <c r="M69" s="225" t="str">
        <f t="shared" si="24"/>
        <v/>
      </c>
      <c r="N69" s="225" t="str">
        <f t="shared" si="25"/>
        <v/>
      </c>
    </row>
    <row r="70" spans="1:14" x14ac:dyDescent="0.25">
      <c r="A70" s="158" t="s">
        <v>1355</v>
      </c>
      <c r="B70" s="159"/>
      <c r="C70" s="159"/>
      <c r="D70" s="159"/>
      <c r="E70" s="160"/>
      <c r="F70" s="182" t="s">
        <v>1356</v>
      </c>
      <c r="G70" s="177"/>
      <c r="H70" s="177"/>
      <c r="K70" s="237">
        <f>SUMIF('Gouvernance et leadership'!$A$4:$A$15,$A70,'Gouvernance et leadership'!$L$4:$L$15)
+ SUMIF('Op. financières et adm'!$A$4:$A$25,$A70,'Op. financières et adm'!$L$4:$L$25)
+SUMIF('Gestion des ressources humaines'!$A$4:$A$25,$A70,'Gestion des ressources humaines'!$L$4:$L$25)
+SUMIF('Mobilisation des ressources'!$A$4:$A$25,$A70,'Mobilisation des ressources'!$L$4:$L$25)
+SUMIF('S&amp;E, gestion connais.'!$A$4:$A$25,$A70,'S&amp;E, gestion connais.'!$L$4:$L$25)
+SUMIF('Gestion des programmes'!$A$4:$A$25,$A70,'Gestion des programmes'!$L$4:$L$25)
+SUMIF(Communications!$A$4:$A$25,$A70,Communications!$L$4:$L$25)
+SUMIF(Subventions!$A$4:$A$25,$A70,Subventions!$L$4:$L$25)
+SUMIF('Fourniture des services'!$A$4:$A$25,$A70,'Fourniture des services'!$L$4:$L$25)
+SUMIF('Coordination et collab.'!$A$4:$A$25,$A70,'Coordination et collab.'!$L$4:$L$25)
+SUMIF('Plaidoyer, réseautage'!$A$4:$A$25,$A70,'Plaidoyer, réseautage'!$L$4:$L$25)+SUMIF(CCCS!$A$4:$A$25,$A70,CCCS!$L$4:$L$25)</f>
        <v>5</v>
      </c>
      <c r="L70" s="225">
        <f t="shared" si="23"/>
        <v>5</v>
      </c>
      <c r="M70" s="225" t="str">
        <f t="shared" si="24"/>
        <v/>
      </c>
      <c r="N70" s="225" t="str">
        <f t="shared" si="25"/>
        <v/>
      </c>
    </row>
    <row r="71" spans="1:14" x14ac:dyDescent="0.25">
      <c r="A71" s="158" t="s">
        <v>1357</v>
      </c>
      <c r="B71" s="159"/>
      <c r="C71" s="159"/>
      <c r="D71" s="159"/>
      <c r="E71" s="160"/>
      <c r="F71" s="182" t="s">
        <v>1358</v>
      </c>
      <c r="G71" s="177"/>
      <c r="H71" s="177"/>
      <c r="K71" s="237">
        <f>SUMIF('Gouvernance et leadership'!$A$4:$A$15,$A71,'Gouvernance et leadership'!$L$4:$L$15)
+ SUMIF('Op. financières et adm'!$A$4:$A$25,$A71,'Op. financières et adm'!$L$4:$L$25)
+SUMIF('Gestion des ressources humaines'!$A$4:$A$25,$A71,'Gestion des ressources humaines'!$L$4:$L$25)
+SUMIF('Mobilisation des ressources'!$A$4:$A$25,$A71,'Mobilisation des ressources'!$L$4:$L$25)
+SUMIF('S&amp;E, gestion connais.'!$A$4:$A$25,$A71,'S&amp;E, gestion connais.'!$L$4:$L$25)
+SUMIF('Gestion des programmes'!$A$4:$A$25,$A71,'Gestion des programmes'!$L$4:$L$25)
+SUMIF(Communications!$A$4:$A$25,$A71,Communications!$L$4:$L$25)
+SUMIF(Subventions!$A$4:$A$25,$A71,Subventions!$L$4:$L$25)
+SUMIF('Fourniture des services'!$A$4:$A$25,$A71,'Fourniture des services'!$L$4:$L$25)
+SUMIF('Coordination et collab.'!$A$4:$A$25,$A71,'Coordination et collab.'!$L$4:$L$25)
+SUMIF('Plaidoyer, réseautage'!$A$4:$A$25,$A71,'Plaidoyer, réseautage'!$L$4:$L$25)+SUMIF(CCCS!$A$4:$A$25,$A71,CCCS!$L$4:$L$25)</f>
        <v>2.2999999999999998</v>
      </c>
      <c r="L71" s="225">
        <f t="shared" si="23"/>
        <v>2.2999999999999998</v>
      </c>
      <c r="M71" s="225" t="str">
        <f t="shared" si="24"/>
        <v/>
      </c>
      <c r="N71" s="225" t="str">
        <f t="shared" si="25"/>
        <v/>
      </c>
    </row>
    <row r="72" spans="1:14" x14ac:dyDescent="0.25">
      <c r="A72" s="158" t="s">
        <v>1359</v>
      </c>
      <c r="B72" s="159"/>
      <c r="C72" s="159"/>
      <c r="D72" s="159"/>
      <c r="E72" s="160"/>
      <c r="F72" s="182" t="s">
        <v>1360</v>
      </c>
      <c r="G72" s="177"/>
      <c r="H72" s="177"/>
      <c r="K72" s="237">
        <f>SUMIF('Gouvernance et leadership'!$A$4:$A$15,$A72,'Gouvernance et leadership'!$L$4:$L$15)
+ SUMIF('Op. financières et adm'!$A$4:$A$25,$A72,'Op. financières et adm'!$L$4:$L$25)
+SUMIF('Gestion des ressources humaines'!$A$4:$A$25,$A72,'Gestion des ressources humaines'!$L$4:$L$25)
+SUMIF('Mobilisation des ressources'!$A$4:$A$25,$A72,'Mobilisation des ressources'!$L$4:$L$25)
+SUMIF('S&amp;E, gestion connais.'!$A$4:$A$25,$A72,'S&amp;E, gestion connais.'!$L$4:$L$25)
+SUMIF('Gestion des programmes'!$A$4:$A$25,$A72,'Gestion des programmes'!$L$4:$L$25)
+SUMIF(Communications!$A$4:$A$25,$A72,Communications!$L$4:$L$25)
+SUMIF(Subventions!$A$4:$A$25,$A72,Subventions!$L$4:$L$25)
+SUMIF('Fourniture des services'!$A$4:$A$25,$A72,'Fourniture des services'!$L$4:$L$25)
+SUMIF('Coordination et collab.'!$A$4:$A$25,$A72,'Coordination et collab.'!$L$4:$L$25)
+SUMIF('Plaidoyer, réseautage'!$A$4:$A$25,$A72,'Plaidoyer, réseautage'!$L$4:$L$25)+SUMIF(CCCS!$A$4:$A$25,$A72,CCCS!$L$4:$L$25)</f>
        <v>3.3</v>
      </c>
      <c r="L72" s="225">
        <f t="shared" si="23"/>
        <v>3.3</v>
      </c>
      <c r="M72" s="225" t="str">
        <f t="shared" si="24"/>
        <v/>
      </c>
      <c r="N72" s="225" t="str">
        <f t="shared" si="25"/>
        <v/>
      </c>
    </row>
    <row r="73" spans="1:14" ht="15.75" thickBot="1" x14ac:dyDescent="0.3">
      <c r="A73" s="163"/>
      <c r="B73" s="164"/>
      <c r="C73" s="164"/>
      <c r="D73" s="164"/>
      <c r="E73" s="165"/>
      <c r="F73" s="183"/>
      <c r="G73" s="184"/>
      <c r="H73" s="184"/>
    </row>
    <row r="74" spans="1:14" ht="15.75" thickBot="1" x14ac:dyDescent="0.3">
      <c r="A74" s="166" t="s">
        <v>1361</v>
      </c>
      <c r="B74" s="167"/>
      <c r="C74" s="167"/>
      <c r="D74" s="167"/>
      <c r="E74" s="168"/>
      <c r="F74" s="170"/>
      <c r="G74" s="170"/>
      <c r="H74" s="172"/>
    </row>
    <row r="75" spans="1:14" x14ac:dyDescent="0.25">
      <c r="A75" s="158" t="s">
        <v>1362</v>
      </c>
      <c r="B75" s="159"/>
      <c r="C75" s="159"/>
      <c r="D75" s="159"/>
      <c r="E75" s="160"/>
      <c r="F75" s="182"/>
      <c r="G75" s="177"/>
      <c r="H75" s="177" t="s">
        <v>1363</v>
      </c>
      <c r="K75" s="237">
        <f>SUMIF('Gouvernance et leadership'!$A$4:$A$15,$A75,'Gouvernance et leadership'!$L$4:$L$15)
+ SUMIF('Op. financières et adm'!$A$4:$A$25,$A75,'Op. financières et adm'!$L$4:$L$25)
+SUMIF('Gestion des ressources humaines'!$A$4:$A$25,$A75,'Gestion des ressources humaines'!$L$4:$L$25)
+SUMIF('Mobilisation des ressources'!$A$4:$A$25,$A75,'Mobilisation des ressources'!$L$4:$L$25)
+SUMIF('S&amp;E, gestion connais.'!$A$4:$A$25,$A75,'S&amp;E, gestion connais.'!$L$4:$L$25)
+SUMIF('Gestion des programmes'!$A$4:$A$25,$A75,'Gestion des programmes'!$L$4:$L$25)
+SUMIF(Communications!$A$4:$A$25,$A75,Communications!$L$4:$L$25)
+SUMIF(Subventions!$A$4:$A$25,$A75,Subventions!$L$4:$L$25)
+SUMIF('Fourniture des services'!$A$4:$A$25,$A75,'Fourniture des services'!$L$4:$L$25)
+SUMIF('Coordination et collab.'!$A$4:$A$25,$A75,'Coordination et collab.'!$L$4:$L$25)
+SUMIF('Plaidoyer, réseautage'!$A$4:$A$25,$A75,'Plaidoyer, réseautage'!$L$4:$L$25)+SUMIF(CCCS!$A$4:$A$25,$A75,CCCS!$L$4:$L$25)</f>
        <v>2</v>
      </c>
      <c r="L75" s="225" t="str">
        <f t="shared" ref="L75:L81" si="26">IF(F75="X",$K75,"")</f>
        <v/>
      </c>
      <c r="M75" s="225" t="str">
        <f t="shared" ref="M75:M81" si="27">IF(G75="X",$K75,"")</f>
        <v/>
      </c>
      <c r="N75" s="225">
        <f t="shared" ref="N75:N81" si="28">IF(H75="X",$K75,"")</f>
        <v>2</v>
      </c>
    </row>
    <row r="76" spans="1:14" x14ac:dyDescent="0.25">
      <c r="A76" s="158" t="s">
        <v>1364</v>
      </c>
      <c r="B76" s="159"/>
      <c r="C76" s="159"/>
      <c r="D76" s="159"/>
      <c r="E76" s="160"/>
      <c r="F76" s="182"/>
      <c r="G76" s="177"/>
      <c r="H76" s="177" t="s">
        <v>1365</v>
      </c>
      <c r="K76" s="237">
        <f>SUMIF('Gouvernance et leadership'!$A$4:$A$15,$A76,'Gouvernance et leadership'!$L$4:$L$15)
+ SUMIF('Op. financières et adm'!$A$4:$A$25,$A76,'Op. financières et adm'!$L$4:$L$25)
+SUMIF('Gestion des ressources humaines'!$A$4:$A$25,$A76,'Gestion des ressources humaines'!$L$4:$L$25)
+SUMIF('Mobilisation des ressources'!$A$4:$A$25,$A76,'Mobilisation des ressources'!$L$4:$L$25)
+SUMIF('S&amp;E, gestion connais.'!$A$4:$A$25,$A76,'S&amp;E, gestion connais.'!$L$4:$L$25)
+SUMIF('Gestion des programmes'!$A$4:$A$25,$A76,'Gestion des programmes'!$L$4:$L$25)
+SUMIF(Communications!$A$4:$A$25,$A76,Communications!$L$4:$L$25)
+SUMIF(Subventions!$A$4:$A$25,$A76,Subventions!$L$4:$L$25)
+SUMIF('Fourniture des services'!$A$4:$A$25,$A76,'Fourniture des services'!$L$4:$L$25)
+SUMIF('Coordination et collab.'!$A$4:$A$25,$A76,'Coordination et collab.'!$L$4:$L$25)
+SUMIF('Plaidoyer, réseautage'!$A$4:$A$25,$A76,'Plaidoyer, réseautage'!$L$4:$L$25)+SUMIF(CCCS!$A$4:$A$25,$A76,CCCS!$L$4:$L$25)</f>
        <v>3</v>
      </c>
      <c r="L76" s="225" t="str">
        <f t="shared" si="26"/>
        <v/>
      </c>
      <c r="M76" s="225" t="str">
        <f t="shared" si="27"/>
        <v/>
      </c>
      <c r="N76" s="225">
        <f t="shared" si="28"/>
        <v>3</v>
      </c>
    </row>
    <row r="77" spans="1:14" x14ac:dyDescent="0.25">
      <c r="A77" s="158" t="s">
        <v>1366</v>
      </c>
      <c r="B77" s="159"/>
      <c r="C77" s="159"/>
      <c r="D77" s="159"/>
      <c r="E77" s="160"/>
      <c r="F77" s="182"/>
      <c r="G77" s="177"/>
      <c r="H77" s="177" t="s">
        <v>1367</v>
      </c>
      <c r="K77" s="237">
        <f>SUMIF('Gouvernance et leadership'!$A$4:$A$15,$A77,'Gouvernance et leadership'!$L$4:$L$15)
+ SUMIF('Op. financières et adm'!$A$4:$A$25,$A77,'Op. financières et adm'!$L$4:$L$25)
+SUMIF('Gestion des ressources humaines'!$A$4:$A$25,$A77,'Gestion des ressources humaines'!$L$4:$L$25)
+SUMIF('Mobilisation des ressources'!$A$4:$A$25,$A77,'Mobilisation des ressources'!$L$4:$L$25)
+SUMIF('S&amp;E, gestion connais.'!$A$4:$A$25,$A77,'S&amp;E, gestion connais.'!$L$4:$L$25)
+SUMIF('Gestion des programmes'!$A$4:$A$25,$A77,'Gestion des programmes'!$L$4:$L$25)
+SUMIF(Communications!$A$4:$A$25,$A77,Communications!$L$4:$L$25)
+SUMIF(Subventions!$A$4:$A$25,$A77,Subventions!$L$4:$L$25)
+SUMIF('Fourniture des services'!$A$4:$A$25,$A77,'Fourniture des services'!$L$4:$L$25)
+SUMIF('Coordination et collab.'!$A$4:$A$25,$A77,'Coordination et collab.'!$L$4:$L$25)
+SUMIF('Plaidoyer, réseautage'!$A$4:$A$25,$A77,'Plaidoyer, réseautage'!$L$4:$L$25)+SUMIF(CCCS!$A$4:$A$25,$A77,CCCS!$L$4:$L$25)</f>
        <v>1</v>
      </c>
      <c r="L77" s="225" t="str">
        <f t="shared" si="26"/>
        <v/>
      </c>
      <c r="M77" s="225" t="str">
        <f t="shared" si="27"/>
        <v/>
      </c>
      <c r="N77" s="225">
        <f t="shared" si="28"/>
        <v>1</v>
      </c>
    </row>
    <row r="78" spans="1:14" x14ac:dyDescent="0.25">
      <c r="A78" s="158" t="s">
        <v>1368</v>
      </c>
      <c r="B78" s="159"/>
      <c r="C78" s="159"/>
      <c r="D78" s="159"/>
      <c r="E78" s="160"/>
      <c r="F78" s="182"/>
      <c r="G78" s="177"/>
      <c r="H78" s="177" t="s">
        <v>1369</v>
      </c>
      <c r="K78" s="237">
        <f>SUMIF('Gouvernance et leadership'!$A$4:$A$15,$A78,'Gouvernance et leadership'!$L$4:$L$15)
+ SUMIF('Op. financières et adm'!$A$4:$A$25,$A78,'Op. financières et adm'!$L$4:$L$25)
+SUMIF('Gestion des ressources humaines'!$A$4:$A$25,$A78,'Gestion des ressources humaines'!$L$4:$L$25)
+SUMIF('Mobilisation des ressources'!$A$4:$A$25,$A78,'Mobilisation des ressources'!$L$4:$L$25)
+SUMIF('S&amp;E, gestion connais.'!$A$4:$A$25,$A78,'S&amp;E, gestion connais.'!$L$4:$L$25)
+SUMIF('Gestion des programmes'!$A$4:$A$25,$A78,'Gestion des programmes'!$L$4:$L$25)
+SUMIF(Communications!$A$4:$A$25,$A78,Communications!$L$4:$L$25)
+SUMIF(Subventions!$A$4:$A$25,$A78,Subventions!$L$4:$L$25)
+SUMIF('Fourniture des services'!$A$4:$A$25,$A78,'Fourniture des services'!$L$4:$L$25)
+SUMIF('Coordination et collab.'!$A$4:$A$25,$A78,'Coordination et collab.'!$L$4:$L$25)
+SUMIF('Plaidoyer, réseautage'!$A$4:$A$25,$A78,'Plaidoyer, réseautage'!$L$4:$L$25)+SUMIF(CCCS!$A$4:$A$25,$A78,CCCS!$L$4:$L$25)</f>
        <v>4</v>
      </c>
      <c r="L78" s="225" t="str">
        <f t="shared" si="26"/>
        <v/>
      </c>
      <c r="M78" s="225" t="str">
        <f t="shared" si="27"/>
        <v/>
      </c>
      <c r="N78" s="225">
        <f t="shared" si="28"/>
        <v>4</v>
      </c>
    </row>
    <row r="79" spans="1:14" x14ac:dyDescent="0.25">
      <c r="A79" s="158" t="s">
        <v>1370</v>
      </c>
      <c r="B79" s="159"/>
      <c r="C79" s="159"/>
      <c r="D79" s="159"/>
      <c r="E79" s="160"/>
      <c r="F79" s="182"/>
      <c r="G79" s="177"/>
      <c r="H79" s="177" t="s">
        <v>1371</v>
      </c>
      <c r="K79" s="237">
        <f>SUMIF('Gouvernance et leadership'!$A$4:$A$15,$A79,'Gouvernance et leadership'!$L$4:$L$15)
+ SUMIF('Op. financières et adm'!$A$4:$A$25,$A79,'Op. financières et adm'!$L$4:$L$25)
+SUMIF('Gestion des ressources humaines'!$A$4:$A$25,$A79,'Gestion des ressources humaines'!$L$4:$L$25)
+SUMIF('Mobilisation des ressources'!$A$4:$A$25,$A79,'Mobilisation des ressources'!$L$4:$L$25)
+SUMIF('S&amp;E, gestion connais.'!$A$4:$A$25,$A79,'S&amp;E, gestion connais.'!$L$4:$L$25)
+SUMIF('Gestion des programmes'!$A$4:$A$25,$A79,'Gestion des programmes'!$L$4:$L$25)
+SUMIF(Communications!$A$4:$A$25,$A79,Communications!$L$4:$L$25)
+SUMIF(Subventions!$A$4:$A$25,$A79,Subventions!$L$4:$L$25)
+SUMIF('Fourniture des services'!$A$4:$A$25,$A79,'Fourniture des services'!$L$4:$L$25)
+SUMIF('Coordination et collab.'!$A$4:$A$25,$A79,'Coordination et collab.'!$L$4:$L$25)
+SUMIF('Plaidoyer, réseautage'!$A$4:$A$25,$A79,'Plaidoyer, réseautage'!$L$4:$L$25)+SUMIF(CCCS!$A$4:$A$25,$A79,CCCS!$L$4:$L$25)</f>
        <v>3.3</v>
      </c>
      <c r="L79" s="225" t="str">
        <f t="shared" si="26"/>
        <v/>
      </c>
      <c r="M79" s="225" t="str">
        <f t="shared" si="27"/>
        <v/>
      </c>
      <c r="N79" s="225">
        <f t="shared" si="28"/>
        <v>3.3</v>
      </c>
    </row>
    <row r="80" spans="1:14" x14ac:dyDescent="0.25">
      <c r="A80" s="243" t="s">
        <v>1418</v>
      </c>
      <c r="B80" s="159"/>
      <c r="C80" s="159"/>
      <c r="D80" s="159"/>
      <c r="E80" s="160"/>
      <c r="F80" s="182"/>
      <c r="G80" s="177"/>
      <c r="H80" s="177" t="s">
        <v>1372</v>
      </c>
      <c r="K80" s="237">
        <f>SUMIF('Gouvernance et leadership'!$A$4:$A$15,$A80,'Gouvernance et leadership'!$L$4:$L$15)
+ SUMIF('Op. financières et adm'!$A$4:$A$25,$A80,'Op. financières et adm'!$L$4:$L$25)
+SUMIF('Gestion des ressources humaines'!$A$4:$A$25,$A80,'Gestion des ressources humaines'!$L$4:$L$25)
+SUMIF('Mobilisation des ressources'!$A$4:$A$25,$A80,'Mobilisation des ressources'!$L$4:$L$25)
+SUMIF('S&amp;E, gestion connais.'!$A$4:$A$25,$A80,'S&amp;E, gestion connais.'!$L$4:$L$25)
+SUMIF('Gestion des programmes'!$A$4:$A$25,$A80,'Gestion des programmes'!$L$4:$L$25)
+SUMIF(Communications!$A$4:$A$25,$A80,Communications!$L$4:$L$25)
+SUMIF(Subventions!$A$4:$A$25,$A80,Subventions!$L$4:$L$25)
+SUMIF('Fourniture des services'!$A$4:$A$25,$A80,'Fourniture des services'!$L$4:$L$25)
+SUMIF('Coordination et collab.'!$A$4:$A$25,$A80,'Coordination et collab.'!$L$4:$L$25)
+SUMIF('Plaidoyer, réseautage'!$A$4:$A$25,$A80,'Plaidoyer, réseautage'!$L$4:$L$25)+SUMIF(CCCS!$A$4:$A$25,$A80,CCCS!$L$4:$L$25)</f>
        <v>2</v>
      </c>
      <c r="L80" s="225" t="str">
        <f t="shared" si="26"/>
        <v/>
      </c>
      <c r="M80" s="225" t="str">
        <f t="shared" si="27"/>
        <v/>
      </c>
      <c r="N80" s="225">
        <f t="shared" si="28"/>
        <v>2</v>
      </c>
    </row>
    <row r="81" spans="1:14" ht="15.75" thickBot="1" x14ac:dyDescent="0.3">
      <c r="A81" s="163" t="s">
        <v>1373</v>
      </c>
      <c r="B81" s="164"/>
      <c r="C81" s="164"/>
      <c r="D81" s="164"/>
      <c r="E81" s="165"/>
      <c r="F81" s="183"/>
      <c r="G81" s="184"/>
      <c r="H81" s="184" t="s">
        <v>1374</v>
      </c>
      <c r="K81" s="237">
        <f>SUMIF('Gouvernance et leadership'!$A$4:$A$15,$A81,'Gouvernance et leadership'!$L$4:$L$15)
+ SUMIF('Op. financières et adm'!$A$4:$A$25,$A81,'Op. financières et adm'!$L$4:$L$25)
+SUMIF('Gestion des ressources humaines'!$A$4:$A$25,$A81,'Gestion des ressources humaines'!$L$4:$L$25)
+SUMIF('Mobilisation des ressources'!$A$4:$A$25,$A81,'Mobilisation des ressources'!$L$4:$L$25)
+SUMIF('S&amp;E, gestion connais.'!$A$4:$A$25,$A81,'S&amp;E, gestion connais.'!$L$4:$L$25)
+SUMIF('Gestion des programmes'!$A$4:$A$25,$A81,'Gestion des programmes'!$L$4:$L$25)
+SUMIF(Communications!$A$4:$A$25,$A81,Communications!$L$4:$L$25)
+SUMIF(Subventions!$A$4:$A$25,$A81,Subventions!$L$4:$L$25)
+SUMIF('Fourniture des services'!$A$4:$A$25,$A81,'Fourniture des services'!$L$4:$L$25)
+SUMIF('Coordination et collab.'!$A$4:$A$25,$A81,'Coordination et collab.'!$L$4:$L$25)
+SUMIF('Plaidoyer, réseautage'!$A$4:$A$25,$A81,'Plaidoyer, réseautage'!$L$4:$L$25)+SUMIF(CCCS!$A$4:$A$25,$A81,CCCS!$L$4:$L$25)</f>
        <v>4</v>
      </c>
      <c r="L81" s="225" t="str">
        <f t="shared" si="26"/>
        <v/>
      </c>
      <c r="M81" s="225" t="str">
        <f t="shared" si="27"/>
        <v/>
      </c>
      <c r="N81" s="225">
        <f t="shared" si="28"/>
        <v>4</v>
      </c>
    </row>
    <row r="82" spans="1:14" ht="15.75" thickBot="1" x14ac:dyDescent="0.3">
      <c r="A82" s="166" t="s">
        <v>1375</v>
      </c>
      <c r="B82" s="167"/>
      <c r="C82" s="167"/>
      <c r="D82" s="167"/>
      <c r="E82" s="168"/>
      <c r="F82" s="222"/>
      <c r="G82" s="171"/>
      <c r="H82" s="172"/>
    </row>
    <row r="83" spans="1:14" ht="15.75" customHeight="1" x14ac:dyDescent="0.25">
      <c r="A83" s="220" t="s">
        <v>1376</v>
      </c>
      <c r="B83" s="159"/>
      <c r="C83" s="159"/>
      <c r="D83" s="159"/>
      <c r="E83" s="159"/>
      <c r="F83" s="223"/>
      <c r="G83" s="160"/>
      <c r="H83" s="226" t="s">
        <v>1377</v>
      </c>
      <c r="K83" s="237">
        <f>SUMIF('Gouvernance et leadership'!$A$4:$A$15,$A83,'Gouvernance et leadership'!$L$4:$L$15)
+ SUMIF('Op. financières et adm'!$A$4:$A$25,$A83,'Op. financières et adm'!$L$4:$L$25)
+SUMIF('Gestion des ressources humaines'!$A$4:$A$25,$A83,'Gestion des ressources humaines'!$L$4:$L$25)
+SUMIF('Mobilisation des ressources'!$A$4:$A$25,$A83,'Mobilisation des ressources'!$L$4:$L$25)
+SUMIF('S&amp;E, gestion connais.'!$A$4:$A$25,$A83,'S&amp;E, gestion connais.'!$L$4:$L$25)
+SUMIF('Gestion des programmes'!$A$4:$A$25,$A83,'Gestion des programmes'!$L$4:$L$25)
+SUMIF(Communications!$A$4:$A$25,$A83,Communications!$L$4:$L$25)
+SUMIF(Subventions!$A$4:$A$25,$A83,Subventions!$L$4:$L$25)
+SUMIF('Fourniture des services'!$A$4:$A$25,$A83,'Fourniture des services'!$L$4:$L$25)
+SUMIF('Coordination et collab.'!$A$4:$A$25,$A83,'Coordination et collab.'!$L$4:$L$25)
+SUMIF('Plaidoyer, réseautage'!$A$4:$A$25,$A83,'Plaidoyer, réseautage'!$L$4:$L$25)+SUMIF(CCCS!$A$4:$A$25,$A83,CCCS!$L$4:$L$25)</f>
        <v>2.2999999999999998</v>
      </c>
      <c r="L83" s="225" t="str">
        <f t="shared" ref="L83:L84" si="29">IF(F83="X",$K83,"")</f>
        <v/>
      </c>
      <c r="M83" s="225" t="str">
        <f t="shared" ref="M83:M84" si="30">IF(G83="X",$K83,"")</f>
        <v/>
      </c>
      <c r="N83" s="225">
        <f t="shared" ref="N83:N84" si="31">IF(H83="X",$K83,"")</f>
        <v>2.2999999999999998</v>
      </c>
    </row>
    <row r="84" spans="1:14" ht="15.75" thickBot="1" x14ac:dyDescent="0.3">
      <c r="A84" s="221" t="s">
        <v>1378</v>
      </c>
      <c r="B84" s="164"/>
      <c r="C84" s="164"/>
      <c r="D84" s="164"/>
      <c r="E84" s="164"/>
      <c r="F84" s="227" t="s">
        <v>1379</v>
      </c>
      <c r="G84" s="165"/>
      <c r="H84" s="165"/>
      <c r="K84" s="237">
        <f>SUMIF('Gouvernance et leadership'!$A$4:$A$15,$A84,'Gouvernance et leadership'!$L$4:$L$15)
+ SUMIF('Op. financières et adm'!$A$4:$A$25,$A84,'Op. financières et adm'!$L$4:$L$25)
+SUMIF('Gestion des ressources humaines'!$A$4:$A$25,$A84,'Gestion des ressources humaines'!$L$4:$L$25)
+SUMIF('Mobilisation des ressources'!$A$4:$A$25,$A84,'Mobilisation des ressources'!$L$4:$L$25)
+SUMIF('S&amp;E, gestion connais.'!$A$4:$A$25,$A84,'S&amp;E, gestion connais.'!$L$4:$L$25)
+SUMIF('Gestion des programmes'!$A$4:$A$25,$A84,'Gestion des programmes'!$L$4:$L$25)
+SUMIF(Communications!$A$4:$A$25,$A84,Communications!$L$4:$L$25)
+SUMIF(Subventions!$A$4:$A$25,$A84,Subventions!$L$4:$L$25)
+SUMIF('Fourniture des services'!$A$4:$A$25,$A84,'Fourniture des services'!$L$4:$L$25)
+SUMIF('Coordination et collab.'!$A$4:$A$25,$A84,'Coordination et collab.'!$L$4:$L$25)
+SUMIF('Plaidoyer, réseautage'!$A$4:$A$25,$A84,'Plaidoyer, réseautage'!$L$4:$L$25)+SUMIF(CCCS!$A$4:$A$25,$A84,CCCS!$L$4:$L$25)</f>
        <v>3.3</v>
      </c>
      <c r="L84" s="225">
        <f t="shared" si="29"/>
        <v>3.3</v>
      </c>
      <c r="M84" s="225" t="str">
        <f t="shared" si="30"/>
        <v/>
      </c>
      <c r="N84" s="225" t="str">
        <f t="shared" si="31"/>
        <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FF00"/>
  </sheetPr>
  <dimension ref="A1:S17"/>
  <sheetViews>
    <sheetView showGridLines="0" view="pageBreakPreview" zoomScale="80" zoomScaleNormal="50" zoomScaleSheetLayoutView="80" zoomScalePageLayoutView="50" workbookViewId="0">
      <pane xSplit="2" ySplit="3" topLeftCell="F4" activePane="bottomRight" state="frozen"/>
      <selection activeCell="B4" sqref="B4"/>
      <selection pane="topRight" activeCell="B4" sqref="B4"/>
      <selection pane="bottomLeft" activeCell="B4" sqref="B4"/>
      <selection pane="bottomRight" activeCell="L17" sqref="L17"/>
    </sheetView>
  </sheetViews>
  <sheetFormatPr defaultColWidth="9.140625" defaultRowHeight="17.25" x14ac:dyDescent="0.25"/>
  <cols>
    <col min="1" max="1" width="13.42578125" style="47" bestFit="1" customWidth="1"/>
    <col min="2" max="2" width="21.42578125" style="47" customWidth="1"/>
    <col min="3" max="3" width="16.7109375" style="47" customWidth="1"/>
    <col min="4" max="4" width="11.42578125" style="47" customWidth="1"/>
    <col min="5" max="5" width="17.42578125" style="47" customWidth="1"/>
    <col min="6" max="6" width="17.85546875" style="47" customWidth="1"/>
    <col min="7" max="7" width="21.42578125" style="47" customWidth="1"/>
    <col min="8" max="8" width="23.28515625" style="47" customWidth="1"/>
    <col min="9" max="9" width="15.28515625" style="47" customWidth="1"/>
    <col min="10" max="10" width="9.140625" style="48"/>
    <col min="11" max="11" width="9.140625" style="47"/>
    <col min="12" max="12" width="10.85546875" style="48" customWidth="1"/>
    <col min="13" max="17" width="9.140625" style="47"/>
    <col min="18" max="19" width="5.7109375" style="50" customWidth="1"/>
    <col min="20" max="16384" width="9.140625" style="47"/>
  </cols>
  <sheetData>
    <row r="1" spans="1:19" s="40" customFormat="1" ht="27" customHeight="1" x14ac:dyDescent="0.25">
      <c r="A1" s="257" t="s">
        <v>97</v>
      </c>
      <c r="B1" s="258"/>
      <c r="C1" s="258"/>
      <c r="D1" s="258"/>
      <c r="E1" s="258"/>
      <c r="F1" s="258"/>
      <c r="G1" s="258"/>
      <c r="H1" s="258"/>
      <c r="I1" s="258"/>
      <c r="J1" s="258"/>
      <c r="K1" s="258"/>
      <c r="L1" s="258"/>
      <c r="R1" s="49"/>
      <c r="S1" s="49"/>
    </row>
    <row r="2" spans="1:19" s="48" customFormat="1" ht="45" customHeight="1" x14ac:dyDescent="0.25">
      <c r="A2" s="259" t="s">
        <v>98</v>
      </c>
      <c r="B2" s="259" t="s">
        <v>99</v>
      </c>
      <c r="C2" s="259" t="s">
        <v>100</v>
      </c>
      <c r="D2" s="259" t="s">
        <v>101</v>
      </c>
      <c r="E2" s="259"/>
      <c r="F2" s="259"/>
      <c r="G2" s="259"/>
      <c r="H2" s="259"/>
      <c r="I2" s="259" t="s">
        <v>102</v>
      </c>
      <c r="J2" s="246" t="s">
        <v>103</v>
      </c>
      <c r="K2" s="246" t="s">
        <v>104</v>
      </c>
      <c r="L2" s="246" t="s">
        <v>105</v>
      </c>
    </row>
    <row r="3" spans="1:19" s="48" customFormat="1" x14ac:dyDescent="0.25">
      <c r="A3" s="259"/>
      <c r="B3" s="259"/>
      <c r="C3" s="259"/>
      <c r="D3" s="70" t="s">
        <v>106</v>
      </c>
      <c r="E3" s="70" t="s">
        <v>107</v>
      </c>
      <c r="F3" s="70" t="s">
        <v>108</v>
      </c>
      <c r="G3" s="70" t="s">
        <v>109</v>
      </c>
      <c r="H3" s="70" t="s">
        <v>110</v>
      </c>
      <c r="I3" s="259"/>
      <c r="J3" s="246"/>
      <c r="K3" s="246"/>
      <c r="L3" s="246"/>
    </row>
    <row r="4" spans="1:19" s="41" customFormat="1" ht="214.5" x14ac:dyDescent="0.25">
      <c r="A4" s="196" t="s">
        <v>111</v>
      </c>
      <c r="B4" s="42" t="s">
        <v>112</v>
      </c>
      <c r="C4" s="43" t="s">
        <v>113</v>
      </c>
      <c r="D4" s="43" t="s">
        <v>114</v>
      </c>
      <c r="E4" s="43" t="s">
        <v>115</v>
      </c>
      <c r="F4" s="43" t="s">
        <v>116</v>
      </c>
      <c r="G4" s="43" t="s">
        <v>117</v>
      </c>
      <c r="H4" s="43" t="s">
        <v>118</v>
      </c>
      <c r="I4" s="43" t="s">
        <v>119</v>
      </c>
      <c r="J4" s="201">
        <v>4</v>
      </c>
      <c r="K4" s="29"/>
      <c r="L4" s="120">
        <f t="shared" ref="L4:L10" si="0">IF(J4=0,"",J4)</f>
        <v>4</v>
      </c>
    </row>
    <row r="5" spans="1:19" s="41" customFormat="1" ht="155.25" x14ac:dyDescent="0.25">
      <c r="A5" s="195" t="s">
        <v>120</v>
      </c>
      <c r="B5" s="42" t="s">
        <v>121</v>
      </c>
      <c r="C5" s="43" t="s">
        <v>122</v>
      </c>
      <c r="D5" s="43" t="s">
        <v>123</v>
      </c>
      <c r="E5" s="43" t="s">
        <v>124</v>
      </c>
      <c r="F5" s="43" t="s">
        <v>125</v>
      </c>
      <c r="G5" s="43" t="s">
        <v>126</v>
      </c>
      <c r="H5" s="43" t="s">
        <v>127</v>
      </c>
      <c r="I5" s="43" t="s">
        <v>128</v>
      </c>
      <c r="J5" s="201">
        <v>1</v>
      </c>
      <c r="K5" s="29"/>
      <c r="L5" s="120">
        <f t="shared" si="0"/>
        <v>1</v>
      </c>
    </row>
    <row r="6" spans="1:19" s="41" customFormat="1" ht="258.75" x14ac:dyDescent="0.25">
      <c r="A6" s="196" t="s">
        <v>129</v>
      </c>
      <c r="B6" s="42" t="s">
        <v>130</v>
      </c>
      <c r="C6" s="43" t="s">
        <v>131</v>
      </c>
      <c r="D6" s="43" t="s">
        <v>132</v>
      </c>
      <c r="E6" s="43" t="s">
        <v>133</v>
      </c>
      <c r="F6" s="43" t="s">
        <v>134</v>
      </c>
      <c r="G6" s="43" t="s">
        <v>135</v>
      </c>
      <c r="H6" s="43" t="s">
        <v>136</v>
      </c>
      <c r="I6" s="43" t="s">
        <v>137</v>
      </c>
      <c r="J6" s="54">
        <v>3</v>
      </c>
      <c r="K6" s="29"/>
      <c r="L6" s="120">
        <f t="shared" si="0"/>
        <v>3</v>
      </c>
    </row>
    <row r="7" spans="1:19" s="46" customFormat="1" ht="207" x14ac:dyDescent="0.25">
      <c r="A7" s="195" t="s">
        <v>1417</v>
      </c>
      <c r="B7" s="42" t="s">
        <v>138</v>
      </c>
      <c r="C7" s="43" t="s">
        <v>139</v>
      </c>
      <c r="D7" s="43" t="s">
        <v>140</v>
      </c>
      <c r="E7" s="43" t="s">
        <v>141</v>
      </c>
      <c r="F7" s="43" t="s">
        <v>142</v>
      </c>
      <c r="G7" s="43" t="s">
        <v>143</v>
      </c>
      <c r="H7" s="43" t="s">
        <v>144</v>
      </c>
      <c r="I7" s="43" t="s">
        <v>145</v>
      </c>
      <c r="J7" s="54">
        <v>2</v>
      </c>
      <c r="K7" s="29"/>
      <c r="L7" s="120">
        <f t="shared" si="0"/>
        <v>2</v>
      </c>
    </row>
    <row r="8" spans="1:19" s="41" customFormat="1" ht="172.5" x14ac:dyDescent="0.25">
      <c r="A8" s="195" t="s">
        <v>146</v>
      </c>
      <c r="B8" s="42" t="s">
        <v>147</v>
      </c>
      <c r="C8" s="43" t="s">
        <v>148</v>
      </c>
      <c r="D8" s="43" t="s">
        <v>149</v>
      </c>
      <c r="E8" s="43" t="s">
        <v>150</v>
      </c>
      <c r="F8" s="43" t="s">
        <v>151</v>
      </c>
      <c r="G8" s="43" t="s">
        <v>152</v>
      </c>
      <c r="H8" s="43" t="s">
        <v>153</v>
      </c>
      <c r="I8" s="19" t="s">
        <v>154</v>
      </c>
      <c r="J8" s="54">
        <v>2</v>
      </c>
      <c r="K8" s="29"/>
      <c r="L8" s="120">
        <f t="shared" si="0"/>
        <v>2</v>
      </c>
    </row>
    <row r="9" spans="1:19" s="41" customFormat="1" ht="276" x14ac:dyDescent="0.25">
      <c r="A9" s="196" t="s">
        <v>155</v>
      </c>
      <c r="B9" s="42" t="s">
        <v>156</v>
      </c>
      <c r="C9" s="43" t="s">
        <v>157</v>
      </c>
      <c r="D9" s="43" t="s">
        <v>158</v>
      </c>
      <c r="E9" s="43" t="s">
        <v>159</v>
      </c>
      <c r="F9" s="43" t="s">
        <v>160</v>
      </c>
      <c r="G9" s="43" t="s">
        <v>161</v>
      </c>
      <c r="H9" s="43" t="s">
        <v>162</v>
      </c>
      <c r="I9" s="43" t="s">
        <v>163</v>
      </c>
      <c r="J9" s="54">
        <v>3</v>
      </c>
      <c r="K9" s="29"/>
      <c r="L9" s="120">
        <f t="shared" si="0"/>
        <v>3</v>
      </c>
    </row>
    <row r="10" spans="1:19" s="41" customFormat="1" ht="138" x14ac:dyDescent="0.25">
      <c r="A10" s="195" t="s">
        <v>164</v>
      </c>
      <c r="B10" s="42" t="s">
        <v>165</v>
      </c>
      <c r="C10" s="43" t="s">
        <v>166</v>
      </c>
      <c r="D10" s="43" t="s">
        <v>167</v>
      </c>
      <c r="E10" s="43" t="s">
        <v>168</v>
      </c>
      <c r="F10" s="43" t="s">
        <v>169</v>
      </c>
      <c r="G10" s="43" t="s">
        <v>170</v>
      </c>
      <c r="H10" s="43" t="s">
        <v>171</v>
      </c>
      <c r="I10" s="19" t="s">
        <v>172</v>
      </c>
      <c r="J10" s="54">
        <v>4</v>
      </c>
      <c r="K10" s="29"/>
      <c r="L10" s="120">
        <f t="shared" si="0"/>
        <v>4</v>
      </c>
    </row>
    <row r="11" spans="1:19" s="41" customFormat="1" ht="138" x14ac:dyDescent="0.25">
      <c r="A11" s="196" t="s">
        <v>173</v>
      </c>
      <c r="B11" s="42" t="s">
        <v>174</v>
      </c>
      <c r="C11" s="43" t="s">
        <v>175</v>
      </c>
      <c r="D11" s="43" t="s">
        <v>176</v>
      </c>
      <c r="E11" s="43" t="s">
        <v>177</v>
      </c>
      <c r="F11" s="43" t="s">
        <v>178</v>
      </c>
      <c r="G11" s="43" t="s">
        <v>179</v>
      </c>
      <c r="H11" s="43" t="s">
        <v>180</v>
      </c>
      <c r="I11" s="19" t="s">
        <v>181</v>
      </c>
      <c r="J11" s="54">
        <v>3</v>
      </c>
      <c r="K11" s="29"/>
      <c r="L11" s="120">
        <f t="shared" ref="L11:L16" si="1">IF(J11=0,"",J11)</f>
        <v>3</v>
      </c>
    </row>
    <row r="12" spans="1:19" s="41" customFormat="1" ht="155.25" x14ac:dyDescent="0.25">
      <c r="A12" s="195" t="s">
        <v>182</v>
      </c>
      <c r="B12" s="42" t="s">
        <v>183</v>
      </c>
      <c r="C12" s="43" t="s">
        <v>184</v>
      </c>
      <c r="D12" s="43" t="s">
        <v>185</v>
      </c>
      <c r="E12" s="43" t="s">
        <v>186</v>
      </c>
      <c r="F12" s="43" t="s">
        <v>187</v>
      </c>
      <c r="G12" s="43" t="s">
        <v>188</v>
      </c>
      <c r="H12" s="43" t="s">
        <v>189</v>
      </c>
      <c r="I12" s="19" t="s">
        <v>190</v>
      </c>
      <c r="J12" s="54">
        <v>2</v>
      </c>
      <c r="K12" s="29"/>
      <c r="L12" s="120">
        <f t="shared" si="1"/>
        <v>2</v>
      </c>
    </row>
    <row r="13" spans="1:19" s="41" customFormat="1" ht="155.25" x14ac:dyDescent="0.25">
      <c r="A13" s="196" t="s">
        <v>191</v>
      </c>
      <c r="B13" s="198" t="s">
        <v>192</v>
      </c>
      <c r="C13" s="29" t="s">
        <v>193</v>
      </c>
      <c r="D13" s="29" t="s">
        <v>194</v>
      </c>
      <c r="E13" s="29" t="s">
        <v>195</v>
      </c>
      <c r="F13" s="29" t="s">
        <v>196</v>
      </c>
      <c r="G13" s="29" t="s">
        <v>197</v>
      </c>
      <c r="H13" s="29" t="s">
        <v>198</v>
      </c>
      <c r="I13" s="19" t="s">
        <v>199</v>
      </c>
      <c r="J13" s="54">
        <v>1</v>
      </c>
      <c r="K13" s="29"/>
      <c r="L13" s="120">
        <f t="shared" si="1"/>
        <v>1</v>
      </c>
    </row>
    <row r="14" spans="1:19" s="41" customFormat="1" ht="138" x14ac:dyDescent="0.25">
      <c r="A14" s="195" t="s">
        <v>200</v>
      </c>
      <c r="B14" s="198" t="s">
        <v>201</v>
      </c>
      <c r="C14" s="29" t="s">
        <v>202</v>
      </c>
      <c r="D14" s="29" t="s">
        <v>203</v>
      </c>
      <c r="E14" s="29" t="s">
        <v>204</v>
      </c>
      <c r="F14" s="29" t="s">
        <v>205</v>
      </c>
      <c r="G14" s="29" t="s">
        <v>206</v>
      </c>
      <c r="H14" s="29" t="s">
        <v>207</v>
      </c>
      <c r="I14" s="19" t="s">
        <v>208</v>
      </c>
      <c r="J14" s="54">
        <v>4</v>
      </c>
      <c r="K14" s="29"/>
      <c r="L14" s="120">
        <f t="shared" si="1"/>
        <v>4</v>
      </c>
    </row>
    <row r="15" spans="1:19" s="41" customFormat="1" ht="138" x14ac:dyDescent="0.25">
      <c r="A15" s="196" t="s">
        <v>209</v>
      </c>
      <c r="B15" s="198" t="s">
        <v>210</v>
      </c>
      <c r="C15" s="43" t="s">
        <v>211</v>
      </c>
      <c r="D15" s="19" t="s">
        <v>212</v>
      </c>
      <c r="E15" s="19" t="s">
        <v>213</v>
      </c>
      <c r="F15" s="19" t="s">
        <v>214</v>
      </c>
      <c r="G15" s="19" t="s">
        <v>215</v>
      </c>
      <c r="H15" s="19" t="s">
        <v>216</v>
      </c>
      <c r="I15" s="19" t="s">
        <v>217</v>
      </c>
      <c r="J15" s="54">
        <v>3</v>
      </c>
      <c r="K15" s="29"/>
      <c r="L15" s="120">
        <f t="shared" si="1"/>
        <v>3</v>
      </c>
    </row>
    <row r="16" spans="1:19" s="41" customFormat="1" ht="258.75" x14ac:dyDescent="0.25">
      <c r="A16" s="195" t="s">
        <v>218</v>
      </c>
      <c r="B16" s="198" t="s">
        <v>219</v>
      </c>
      <c r="C16" s="29" t="s">
        <v>220</v>
      </c>
      <c r="D16" s="29" t="s">
        <v>221</v>
      </c>
      <c r="E16" s="29" t="s">
        <v>222</v>
      </c>
      <c r="F16" s="29" t="s">
        <v>223</v>
      </c>
      <c r="G16" s="29" t="s">
        <v>224</v>
      </c>
      <c r="H16" s="29" t="s">
        <v>225</v>
      </c>
      <c r="I16" s="19" t="s">
        <v>226</v>
      </c>
      <c r="J16" s="54">
        <v>2</v>
      </c>
      <c r="K16" s="29"/>
      <c r="L16" s="120">
        <f t="shared" si="1"/>
        <v>2</v>
      </c>
    </row>
    <row r="17" spans="1:12" x14ac:dyDescent="0.25">
      <c r="A17" s="202"/>
      <c r="B17" s="202"/>
      <c r="C17" s="202"/>
      <c r="D17" s="202"/>
      <c r="E17" s="202"/>
      <c r="F17" s="202"/>
      <c r="G17" s="202"/>
      <c r="H17" s="202"/>
      <c r="I17" s="248" t="s">
        <v>227</v>
      </c>
      <c r="J17" s="248"/>
      <c r="K17" s="248"/>
      <c r="L17" s="203">
        <f>IFERROR(ROUND(AVERAGE(L4:L16),1),"")</f>
        <v>2.6</v>
      </c>
    </row>
  </sheetData>
  <mergeCells count="10">
    <mergeCell ref="A1:L1"/>
    <mergeCell ref="J2:J3"/>
    <mergeCell ref="K2:K3"/>
    <mergeCell ref="L2:L3"/>
    <mergeCell ref="I17:K17"/>
    <mergeCell ref="A2:A3"/>
    <mergeCell ref="B2:B3"/>
    <mergeCell ref="C2:C3"/>
    <mergeCell ref="D2:H2"/>
    <mergeCell ref="I2:I3"/>
  </mergeCells>
  <dataValidations count="1">
    <dataValidation type="list" allowBlank="1" showInputMessage="1" showErrorMessage="1" errorTitle="Note de consensus" error="Sélectionnez la NOTE appropriée dans le menu déroulant" sqref="J4:J16">
      <formula1>scores</formula1>
    </dataValidation>
  </dataValidations>
  <pageMargins left="0.25" right="0.15" top="0.35" bottom="0.45" header="0.3" footer="0.3"/>
  <pageSetup paperSize="9" scale="76" orientation="landscape" r:id="rId1"/>
  <headerFooter>
    <oddFooter>&amp;R&amp;9&amp;"Andalus"Page &amp;P / &amp;N</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FFC000"/>
  </sheetPr>
  <dimension ref="A1:L184"/>
  <sheetViews>
    <sheetView view="pageBreakPreview" topLeftCell="D1" zoomScale="80" zoomScaleNormal="100" zoomScaleSheetLayoutView="80" zoomScalePageLayoutView="80" workbookViewId="0">
      <selection activeCell="D4" sqref="D4"/>
    </sheetView>
  </sheetViews>
  <sheetFormatPr defaultColWidth="9.140625" defaultRowHeight="35.1" customHeight="1" x14ac:dyDescent="0.25"/>
  <cols>
    <col min="1" max="1" width="11.85546875" style="61" customWidth="1"/>
    <col min="2" max="2" width="24.42578125" style="61" customWidth="1"/>
    <col min="3" max="3" width="13.28515625" style="61" customWidth="1"/>
    <col min="4" max="4" width="12.28515625" style="61" customWidth="1"/>
    <col min="5" max="5" width="15.140625" style="61" customWidth="1"/>
    <col min="6" max="6" width="20.85546875" style="61" customWidth="1"/>
    <col min="7" max="7" width="25.42578125" style="61" customWidth="1"/>
    <col min="8" max="8" width="20.42578125" style="61" customWidth="1"/>
    <col min="9" max="9" width="12.7109375" style="61" customWidth="1"/>
    <col min="10" max="10" width="9.140625" style="69"/>
    <col min="11" max="11" width="9.140625" style="61"/>
    <col min="12" max="12" width="10.85546875" style="69" customWidth="1"/>
    <col min="13" max="19" width="9.140625" style="61"/>
    <col min="20" max="22" width="3.7109375" style="61" customWidth="1"/>
    <col min="23" max="16384" width="9.140625" style="61"/>
  </cols>
  <sheetData>
    <row r="1" spans="1:12" ht="26.25" customHeight="1" x14ac:dyDescent="0.25">
      <c r="A1" s="253" t="s">
        <v>228</v>
      </c>
      <c r="B1" s="254"/>
      <c r="C1" s="254"/>
      <c r="D1" s="254"/>
      <c r="E1" s="254"/>
      <c r="F1" s="254"/>
      <c r="G1" s="254"/>
      <c r="H1" s="254"/>
      <c r="I1" s="254"/>
      <c r="J1" s="255"/>
      <c r="K1" s="255"/>
      <c r="L1" s="255"/>
    </row>
    <row r="2" spans="1:12" s="62" customFormat="1" ht="26.25" customHeight="1" x14ac:dyDescent="0.25">
      <c r="A2" s="246" t="s">
        <v>229</v>
      </c>
      <c r="B2" s="246" t="s">
        <v>230</v>
      </c>
      <c r="C2" s="246" t="s">
        <v>231</v>
      </c>
      <c r="D2" s="246"/>
      <c r="E2" s="246"/>
      <c r="F2" s="246"/>
      <c r="G2" s="246"/>
      <c r="H2" s="246"/>
      <c r="I2" s="246" t="s">
        <v>232</v>
      </c>
      <c r="J2" s="246" t="s">
        <v>233</v>
      </c>
      <c r="K2" s="246" t="s">
        <v>234</v>
      </c>
      <c r="L2" s="246" t="s">
        <v>235</v>
      </c>
    </row>
    <row r="3" spans="1:12" s="62" customFormat="1" ht="26.25" customHeight="1" x14ac:dyDescent="0.25">
      <c r="A3" s="246"/>
      <c r="B3" s="246"/>
      <c r="C3" s="63" t="s">
        <v>236</v>
      </c>
      <c r="D3" s="63" t="s">
        <v>237</v>
      </c>
      <c r="E3" s="63" t="s">
        <v>238</v>
      </c>
      <c r="F3" s="63" t="s">
        <v>239</v>
      </c>
      <c r="G3" s="63" t="s">
        <v>240</v>
      </c>
      <c r="H3" s="63" t="s">
        <v>241</v>
      </c>
      <c r="I3" s="246"/>
      <c r="J3" s="246"/>
      <c r="K3" s="246"/>
      <c r="L3" s="246"/>
    </row>
    <row r="4" spans="1:12" ht="189.75" x14ac:dyDescent="0.25">
      <c r="A4" s="37" t="s">
        <v>1416</v>
      </c>
      <c r="B4" s="197" t="s">
        <v>242</v>
      </c>
      <c r="C4" s="14" t="s">
        <v>243</v>
      </c>
      <c r="D4" s="14" t="s">
        <v>244</v>
      </c>
      <c r="E4" s="14" t="s">
        <v>245</v>
      </c>
      <c r="F4" s="14" t="s">
        <v>246</v>
      </c>
      <c r="G4" s="14" t="s">
        <v>247</v>
      </c>
      <c r="H4" s="14" t="s">
        <v>248</v>
      </c>
      <c r="I4" s="14" t="s">
        <v>249</v>
      </c>
      <c r="J4" s="67">
        <v>4</v>
      </c>
      <c r="K4" s="66"/>
      <c r="L4" s="117">
        <f>IF(J4=0,"",J4)</f>
        <v>4</v>
      </c>
    </row>
    <row r="5" spans="1:12" ht="207" x14ac:dyDescent="0.25">
      <c r="A5" s="249" t="s">
        <v>250</v>
      </c>
      <c r="B5" s="64" t="s">
        <v>251</v>
      </c>
      <c r="C5" s="14" t="s">
        <v>252</v>
      </c>
      <c r="D5" s="14" t="s">
        <v>253</v>
      </c>
      <c r="E5" s="14" t="s">
        <v>254</v>
      </c>
      <c r="F5" s="14" t="s">
        <v>255</v>
      </c>
      <c r="G5" s="14" t="s">
        <v>256</v>
      </c>
      <c r="H5" s="14" t="s">
        <v>257</v>
      </c>
      <c r="I5" s="14" t="s">
        <v>258</v>
      </c>
      <c r="J5" s="67">
        <v>4</v>
      </c>
      <c r="K5" s="66"/>
      <c r="L5" s="260">
        <f>IFERROR(ROUND(AVERAGE(J5:J6),1),"")</f>
        <v>3.5</v>
      </c>
    </row>
    <row r="6" spans="1:12" ht="224.25" x14ac:dyDescent="0.25">
      <c r="A6" s="249"/>
      <c r="B6" s="51" t="s">
        <v>259</v>
      </c>
      <c r="C6" s="14" t="s">
        <v>260</v>
      </c>
      <c r="D6" s="14" t="s">
        <v>261</v>
      </c>
      <c r="E6" s="14" t="s">
        <v>262</v>
      </c>
      <c r="F6" s="14" t="s">
        <v>263</v>
      </c>
      <c r="G6" s="14" t="s">
        <v>264</v>
      </c>
      <c r="H6" s="14" t="s">
        <v>265</v>
      </c>
      <c r="I6" s="14" t="s">
        <v>266</v>
      </c>
      <c r="J6" s="67">
        <v>3</v>
      </c>
      <c r="K6" s="66"/>
      <c r="L6" s="261"/>
    </row>
    <row r="7" spans="1:12" ht="362.25" x14ac:dyDescent="0.25">
      <c r="A7" s="194" t="s">
        <v>267</v>
      </c>
      <c r="B7" s="197" t="s">
        <v>268</v>
      </c>
      <c r="C7" s="14" t="s">
        <v>269</v>
      </c>
      <c r="D7" s="14" t="s">
        <v>270</v>
      </c>
      <c r="E7" s="14" t="s">
        <v>271</v>
      </c>
      <c r="F7" s="14" t="s">
        <v>272</v>
      </c>
      <c r="G7" s="14" t="s">
        <v>273</v>
      </c>
      <c r="H7" s="14" t="s">
        <v>274</v>
      </c>
      <c r="I7" s="14" t="s">
        <v>275</v>
      </c>
      <c r="J7" s="67">
        <v>5</v>
      </c>
      <c r="K7" s="66"/>
      <c r="L7" s="117">
        <f>IF(J7=0,"",J7)</f>
        <v>5</v>
      </c>
    </row>
    <row r="8" spans="1:12" ht="224.25" x14ac:dyDescent="0.25">
      <c r="A8" s="193" t="s">
        <v>276</v>
      </c>
      <c r="B8" s="197" t="s">
        <v>277</v>
      </c>
      <c r="C8" s="14" t="s">
        <v>278</v>
      </c>
      <c r="D8" s="14" t="s">
        <v>279</v>
      </c>
      <c r="E8" s="14" t="s">
        <v>280</v>
      </c>
      <c r="F8" s="14" t="s">
        <v>281</v>
      </c>
      <c r="G8" s="14" t="s">
        <v>282</v>
      </c>
      <c r="H8" s="14" t="s">
        <v>283</v>
      </c>
      <c r="I8" s="14" t="s">
        <v>284</v>
      </c>
      <c r="J8" s="67">
        <v>3</v>
      </c>
      <c r="K8" s="66"/>
      <c r="L8" s="117">
        <f>IF(J8=0,"",J8)</f>
        <v>3</v>
      </c>
    </row>
    <row r="9" spans="1:12" ht="310.5" x14ac:dyDescent="0.25">
      <c r="A9" s="194" t="s">
        <v>1415</v>
      </c>
      <c r="B9" s="197" t="s">
        <v>285</v>
      </c>
      <c r="C9" s="14" t="s">
        <v>286</v>
      </c>
      <c r="D9" s="14" t="s">
        <v>287</v>
      </c>
      <c r="E9" s="14" t="s">
        <v>288</v>
      </c>
      <c r="F9" s="14" t="s">
        <v>289</v>
      </c>
      <c r="G9" s="14" t="s">
        <v>290</v>
      </c>
      <c r="H9" s="14" t="s">
        <v>291</v>
      </c>
      <c r="I9" s="14" t="s">
        <v>292</v>
      </c>
      <c r="J9" s="67">
        <v>2</v>
      </c>
      <c r="K9" s="66"/>
      <c r="L9" s="117">
        <f>IF(J9=0,"",J9)</f>
        <v>2</v>
      </c>
    </row>
    <row r="10" spans="1:12" ht="172.5" x14ac:dyDescent="0.25">
      <c r="A10" s="193" t="s">
        <v>293</v>
      </c>
      <c r="B10" s="197" t="s">
        <v>294</v>
      </c>
      <c r="C10" s="14" t="s">
        <v>295</v>
      </c>
      <c r="D10" s="14" t="s">
        <v>296</v>
      </c>
      <c r="E10" s="14" t="s">
        <v>297</v>
      </c>
      <c r="F10" s="14" t="s">
        <v>298</v>
      </c>
      <c r="G10" s="14" t="s">
        <v>299</v>
      </c>
      <c r="H10" s="14" t="s">
        <v>300</v>
      </c>
      <c r="I10" s="14" t="s">
        <v>301</v>
      </c>
      <c r="J10" s="67">
        <v>4</v>
      </c>
      <c r="K10" s="66"/>
      <c r="L10" s="117">
        <f>IF(J10=0,"",J10)</f>
        <v>4</v>
      </c>
    </row>
    <row r="11" spans="1:12" ht="241.5" x14ac:dyDescent="0.25">
      <c r="A11" s="194" t="s">
        <v>302</v>
      </c>
      <c r="B11" s="197" t="s">
        <v>303</v>
      </c>
      <c r="C11" s="14" t="s">
        <v>304</v>
      </c>
      <c r="D11" s="14" t="s">
        <v>305</v>
      </c>
      <c r="E11" s="14" t="s">
        <v>306</v>
      </c>
      <c r="F11" s="14" t="s">
        <v>307</v>
      </c>
      <c r="G11" s="14" t="s">
        <v>308</v>
      </c>
      <c r="H11" s="14" t="s">
        <v>309</v>
      </c>
      <c r="I11" s="14" t="s">
        <v>310</v>
      </c>
      <c r="J11" s="67">
        <v>3</v>
      </c>
      <c r="K11" s="66"/>
      <c r="L11" s="117">
        <f>IF(J11=0,"",J11)</f>
        <v>3</v>
      </c>
    </row>
    <row r="12" spans="1:12" s="65" customFormat="1" ht="17.25" x14ac:dyDescent="0.25">
      <c r="A12" s="13"/>
      <c r="I12" s="248" t="s">
        <v>311</v>
      </c>
      <c r="J12" s="248"/>
      <c r="K12" s="248"/>
      <c r="L12" s="203">
        <f>IFERROR(ROUND(AVERAGE(L4:L11),1),"")</f>
        <v>3.5</v>
      </c>
    </row>
    <row r="13" spans="1:12" s="65" customFormat="1" ht="15" x14ac:dyDescent="0.25">
      <c r="J13" s="68"/>
      <c r="L13" s="68"/>
    </row>
    <row r="14" spans="1:12" s="65" customFormat="1" ht="15" x14ac:dyDescent="0.25">
      <c r="J14" s="68"/>
      <c r="L14" s="68"/>
    </row>
    <row r="15" spans="1:12" s="65" customFormat="1" ht="15" x14ac:dyDescent="0.25">
      <c r="J15" s="68"/>
      <c r="L15" s="68"/>
    </row>
    <row r="16" spans="1:12" s="65" customFormat="1" ht="15" x14ac:dyDescent="0.25">
      <c r="J16" s="68"/>
      <c r="L16" s="68"/>
    </row>
    <row r="17" spans="10:12" s="65" customFormat="1" ht="15" x14ac:dyDescent="0.25">
      <c r="J17" s="68"/>
      <c r="L17" s="68"/>
    </row>
    <row r="18" spans="10:12" s="65" customFormat="1" ht="15" x14ac:dyDescent="0.25">
      <c r="J18" s="68"/>
      <c r="L18" s="68"/>
    </row>
    <row r="19" spans="10:12" s="65" customFormat="1" ht="15" x14ac:dyDescent="0.25">
      <c r="J19" s="68"/>
      <c r="L19" s="68"/>
    </row>
    <row r="20" spans="10:12" s="65" customFormat="1" ht="15" x14ac:dyDescent="0.25">
      <c r="J20" s="68"/>
      <c r="L20" s="68"/>
    </row>
    <row r="21" spans="10:12" s="65" customFormat="1" ht="15" x14ac:dyDescent="0.25">
      <c r="J21" s="68"/>
      <c r="L21" s="68"/>
    </row>
    <row r="22" spans="10:12" s="65" customFormat="1" ht="15" x14ac:dyDescent="0.25">
      <c r="J22" s="68"/>
      <c r="L22" s="68"/>
    </row>
    <row r="23" spans="10:12" s="65" customFormat="1" ht="15" x14ac:dyDescent="0.25">
      <c r="J23" s="68"/>
      <c r="L23" s="68"/>
    </row>
    <row r="24" spans="10:12" s="65" customFormat="1" ht="15" x14ac:dyDescent="0.25">
      <c r="J24" s="68"/>
      <c r="L24" s="68"/>
    </row>
    <row r="25" spans="10:12" s="65" customFormat="1" ht="15" x14ac:dyDescent="0.25">
      <c r="J25" s="68"/>
      <c r="L25" s="68"/>
    </row>
    <row r="26" spans="10:12" s="65" customFormat="1" ht="15" x14ac:dyDescent="0.25">
      <c r="J26" s="68"/>
      <c r="L26" s="68"/>
    </row>
    <row r="27" spans="10:12" s="65" customFormat="1" ht="15" x14ac:dyDescent="0.25">
      <c r="J27" s="68"/>
      <c r="L27" s="68"/>
    </row>
    <row r="28" spans="10:12" s="65" customFormat="1" ht="15" x14ac:dyDescent="0.25">
      <c r="J28" s="68"/>
      <c r="L28" s="68"/>
    </row>
    <row r="29" spans="10:12" s="65" customFormat="1" ht="15" x14ac:dyDescent="0.25">
      <c r="J29" s="68"/>
      <c r="L29" s="68"/>
    </row>
    <row r="30" spans="10:12" s="65" customFormat="1" ht="15" x14ac:dyDescent="0.25">
      <c r="J30" s="68"/>
      <c r="L30" s="68"/>
    </row>
    <row r="31" spans="10:12" s="65" customFormat="1" ht="15" x14ac:dyDescent="0.25">
      <c r="J31" s="68"/>
      <c r="L31" s="68"/>
    </row>
    <row r="32" spans="10:12" s="65" customFormat="1" ht="15" x14ac:dyDescent="0.25">
      <c r="J32" s="68"/>
      <c r="L32" s="68"/>
    </row>
    <row r="33" spans="10:12" s="65" customFormat="1" ht="15" x14ac:dyDescent="0.25">
      <c r="J33" s="68"/>
      <c r="L33" s="68"/>
    </row>
    <row r="34" spans="10:12" s="65" customFormat="1" ht="15" x14ac:dyDescent="0.25">
      <c r="J34" s="68"/>
      <c r="L34" s="68"/>
    </row>
    <row r="35" spans="10:12" s="65" customFormat="1" ht="15" x14ac:dyDescent="0.25">
      <c r="J35" s="68"/>
      <c r="L35" s="68"/>
    </row>
    <row r="36" spans="10:12" s="65" customFormat="1" ht="15" x14ac:dyDescent="0.25">
      <c r="J36" s="68"/>
      <c r="L36" s="68"/>
    </row>
    <row r="37" spans="10:12" s="65" customFormat="1" ht="15" x14ac:dyDescent="0.25">
      <c r="J37" s="68"/>
      <c r="L37" s="68"/>
    </row>
    <row r="38" spans="10:12" s="65" customFormat="1" ht="15" x14ac:dyDescent="0.25">
      <c r="J38" s="68"/>
      <c r="L38" s="68"/>
    </row>
    <row r="39" spans="10:12" s="65" customFormat="1" ht="15" x14ac:dyDescent="0.25">
      <c r="J39" s="68"/>
      <c r="L39" s="68"/>
    </row>
    <row r="40" spans="10:12" s="65" customFormat="1" ht="15" x14ac:dyDescent="0.25">
      <c r="J40" s="68"/>
      <c r="L40" s="68"/>
    </row>
    <row r="41" spans="10:12" s="65" customFormat="1" ht="15" x14ac:dyDescent="0.25">
      <c r="J41" s="68"/>
      <c r="L41" s="68"/>
    </row>
    <row r="42" spans="10:12" s="65" customFormat="1" ht="15" x14ac:dyDescent="0.25">
      <c r="J42" s="68"/>
      <c r="L42" s="68"/>
    </row>
    <row r="43" spans="10:12" s="65" customFormat="1" ht="15" x14ac:dyDescent="0.25">
      <c r="J43" s="68"/>
      <c r="L43" s="68"/>
    </row>
    <row r="44" spans="10:12" s="65" customFormat="1" ht="15" x14ac:dyDescent="0.25">
      <c r="J44" s="68"/>
      <c r="L44" s="68"/>
    </row>
    <row r="45" spans="10:12" s="65" customFormat="1" ht="15" x14ac:dyDescent="0.25">
      <c r="J45" s="68"/>
      <c r="L45" s="68"/>
    </row>
    <row r="46" spans="10:12" s="65" customFormat="1" ht="15" x14ac:dyDescent="0.25">
      <c r="J46" s="68"/>
      <c r="L46" s="68"/>
    </row>
    <row r="47" spans="10:12" s="65" customFormat="1" ht="15" x14ac:dyDescent="0.25">
      <c r="J47" s="68"/>
      <c r="L47" s="68"/>
    </row>
    <row r="48" spans="10:12" s="65" customFormat="1" ht="15" x14ac:dyDescent="0.25">
      <c r="J48" s="68"/>
      <c r="L48" s="68"/>
    </row>
    <row r="49" spans="10:12" s="65" customFormat="1" ht="15" x14ac:dyDescent="0.25">
      <c r="J49" s="68"/>
      <c r="L49" s="68"/>
    </row>
    <row r="50" spans="10:12" s="65" customFormat="1" ht="15" x14ac:dyDescent="0.25">
      <c r="J50" s="68"/>
      <c r="L50" s="68"/>
    </row>
    <row r="51" spans="10:12" s="65" customFormat="1" ht="15" x14ac:dyDescent="0.25">
      <c r="J51" s="68"/>
      <c r="L51" s="68"/>
    </row>
    <row r="52" spans="10:12" s="65" customFormat="1" ht="15" x14ac:dyDescent="0.25">
      <c r="J52" s="68"/>
      <c r="L52" s="68"/>
    </row>
    <row r="53" spans="10:12" s="65" customFormat="1" ht="15" x14ac:dyDescent="0.25">
      <c r="J53" s="68"/>
      <c r="L53" s="68"/>
    </row>
    <row r="54" spans="10:12" s="65" customFormat="1" ht="15" x14ac:dyDescent="0.25">
      <c r="J54" s="68"/>
      <c r="L54" s="68"/>
    </row>
    <row r="55" spans="10:12" s="65" customFormat="1" ht="15" x14ac:dyDescent="0.25">
      <c r="J55" s="68"/>
      <c r="L55" s="68"/>
    </row>
    <row r="56" spans="10:12" s="65" customFormat="1" ht="15" x14ac:dyDescent="0.25">
      <c r="J56" s="68"/>
      <c r="L56" s="68"/>
    </row>
    <row r="57" spans="10:12" s="65" customFormat="1" ht="15" x14ac:dyDescent="0.25">
      <c r="J57" s="68"/>
      <c r="L57" s="68"/>
    </row>
    <row r="58" spans="10:12" s="65" customFormat="1" ht="15" x14ac:dyDescent="0.25">
      <c r="J58" s="68"/>
      <c r="L58" s="68"/>
    </row>
    <row r="59" spans="10:12" s="65" customFormat="1" ht="15" x14ac:dyDescent="0.25">
      <c r="J59" s="68"/>
      <c r="L59" s="68"/>
    </row>
    <row r="60" spans="10:12" s="65" customFormat="1" ht="15" x14ac:dyDescent="0.25">
      <c r="J60" s="68"/>
      <c r="L60" s="68"/>
    </row>
    <row r="61" spans="10:12" s="65" customFormat="1" ht="15" x14ac:dyDescent="0.25">
      <c r="J61" s="68"/>
      <c r="L61" s="68"/>
    </row>
    <row r="62" spans="10:12" s="65" customFormat="1" ht="15" x14ac:dyDescent="0.25">
      <c r="J62" s="68"/>
      <c r="L62" s="68"/>
    </row>
    <row r="63" spans="10:12" s="65" customFormat="1" ht="15" x14ac:dyDescent="0.25">
      <c r="J63" s="68"/>
      <c r="L63" s="68"/>
    </row>
    <row r="64" spans="10:12" s="65" customFormat="1" ht="15" x14ac:dyDescent="0.25">
      <c r="J64" s="68"/>
      <c r="L64" s="68"/>
    </row>
    <row r="65" spans="10:12" s="65" customFormat="1" ht="15" x14ac:dyDescent="0.25">
      <c r="J65" s="68"/>
      <c r="L65" s="68"/>
    </row>
    <row r="66" spans="10:12" s="65" customFormat="1" ht="15" x14ac:dyDescent="0.25">
      <c r="J66" s="68"/>
      <c r="L66" s="68"/>
    </row>
    <row r="67" spans="10:12" s="65" customFormat="1" ht="15" x14ac:dyDescent="0.25">
      <c r="J67" s="68"/>
      <c r="L67" s="68"/>
    </row>
    <row r="68" spans="10:12" s="65" customFormat="1" ht="15" x14ac:dyDescent="0.25">
      <c r="J68" s="68"/>
      <c r="L68" s="68"/>
    </row>
    <row r="69" spans="10:12" s="65" customFormat="1" ht="15" x14ac:dyDescent="0.25">
      <c r="J69" s="68"/>
      <c r="L69" s="68"/>
    </row>
    <row r="70" spans="10:12" s="65" customFormat="1" ht="15" x14ac:dyDescent="0.25">
      <c r="J70" s="68"/>
      <c r="L70" s="68"/>
    </row>
    <row r="71" spans="10:12" s="65" customFormat="1" ht="15" x14ac:dyDescent="0.25">
      <c r="J71" s="68"/>
      <c r="L71" s="68"/>
    </row>
    <row r="72" spans="10:12" s="65" customFormat="1" ht="15" x14ac:dyDescent="0.25">
      <c r="J72" s="68"/>
      <c r="L72" s="68"/>
    </row>
    <row r="73" spans="10:12" s="65" customFormat="1" ht="15" x14ac:dyDescent="0.25">
      <c r="J73" s="68"/>
      <c r="L73" s="68"/>
    </row>
    <row r="74" spans="10:12" s="65" customFormat="1" ht="15" x14ac:dyDescent="0.25">
      <c r="J74" s="68"/>
      <c r="L74" s="68"/>
    </row>
    <row r="75" spans="10:12" s="65" customFormat="1" ht="15" x14ac:dyDescent="0.25">
      <c r="J75" s="68"/>
      <c r="L75" s="68"/>
    </row>
    <row r="76" spans="10:12" s="65" customFormat="1" ht="15" x14ac:dyDescent="0.25">
      <c r="J76" s="68"/>
      <c r="L76" s="68"/>
    </row>
    <row r="77" spans="10:12" s="65" customFormat="1" ht="15" x14ac:dyDescent="0.25">
      <c r="J77" s="68"/>
      <c r="L77" s="68"/>
    </row>
    <row r="78" spans="10:12" s="65" customFormat="1" ht="15" x14ac:dyDescent="0.25">
      <c r="J78" s="68"/>
      <c r="L78" s="68"/>
    </row>
    <row r="79" spans="10:12" s="65" customFormat="1" ht="15" x14ac:dyDescent="0.25">
      <c r="J79" s="68"/>
      <c r="L79" s="68"/>
    </row>
    <row r="80" spans="10:12" s="65" customFormat="1" ht="15" x14ac:dyDescent="0.25">
      <c r="J80" s="68"/>
      <c r="L80" s="68"/>
    </row>
    <row r="81" spans="10:12" s="65" customFormat="1" ht="15" x14ac:dyDescent="0.25">
      <c r="J81" s="68"/>
      <c r="L81" s="68"/>
    </row>
    <row r="82" spans="10:12" s="65" customFormat="1" ht="15" x14ac:dyDescent="0.25">
      <c r="J82" s="68"/>
      <c r="L82" s="68"/>
    </row>
    <row r="83" spans="10:12" s="65" customFormat="1" ht="15" x14ac:dyDescent="0.25">
      <c r="J83" s="68"/>
      <c r="L83" s="68"/>
    </row>
    <row r="84" spans="10:12" s="65" customFormat="1" ht="15" x14ac:dyDescent="0.25">
      <c r="J84" s="68"/>
      <c r="L84" s="68"/>
    </row>
    <row r="85" spans="10:12" s="65" customFormat="1" ht="15" x14ac:dyDescent="0.25">
      <c r="J85" s="68"/>
      <c r="L85" s="68"/>
    </row>
    <row r="86" spans="10:12" s="65" customFormat="1" ht="15" x14ac:dyDescent="0.25">
      <c r="J86" s="68"/>
      <c r="L86" s="68"/>
    </row>
    <row r="87" spans="10:12" s="65" customFormat="1" ht="15" x14ac:dyDescent="0.25">
      <c r="J87" s="68"/>
      <c r="L87" s="68"/>
    </row>
    <row r="88" spans="10:12" s="65" customFormat="1" ht="15" x14ac:dyDescent="0.25">
      <c r="J88" s="68"/>
      <c r="L88" s="68"/>
    </row>
    <row r="89" spans="10:12" s="65" customFormat="1" ht="15" x14ac:dyDescent="0.25">
      <c r="J89" s="68"/>
      <c r="L89" s="68"/>
    </row>
    <row r="90" spans="10:12" s="65" customFormat="1" ht="15" x14ac:dyDescent="0.25">
      <c r="J90" s="68"/>
      <c r="L90" s="68"/>
    </row>
    <row r="91" spans="10:12" s="65" customFormat="1" ht="15" x14ac:dyDescent="0.25">
      <c r="J91" s="68"/>
      <c r="L91" s="68"/>
    </row>
    <row r="92" spans="10:12" s="65" customFormat="1" ht="15" x14ac:dyDescent="0.25">
      <c r="J92" s="68"/>
      <c r="L92" s="68"/>
    </row>
    <row r="93" spans="10:12" s="65" customFormat="1" ht="15" x14ac:dyDescent="0.25">
      <c r="J93" s="68"/>
      <c r="L93" s="68"/>
    </row>
    <row r="94" spans="10:12" s="65" customFormat="1" ht="15" x14ac:dyDescent="0.25">
      <c r="J94" s="68"/>
      <c r="L94" s="68"/>
    </row>
    <row r="95" spans="10:12" s="65" customFormat="1" ht="15" x14ac:dyDescent="0.25">
      <c r="J95" s="68"/>
      <c r="L95" s="68"/>
    </row>
    <row r="96" spans="10:12" s="65" customFormat="1" ht="15" x14ac:dyDescent="0.25">
      <c r="J96" s="68"/>
      <c r="L96" s="68"/>
    </row>
    <row r="97" spans="10:12" s="65" customFormat="1" ht="15" x14ac:dyDescent="0.25">
      <c r="J97" s="68"/>
      <c r="L97" s="68"/>
    </row>
    <row r="98" spans="10:12" s="65" customFormat="1" ht="15" x14ac:dyDescent="0.25">
      <c r="J98" s="68"/>
      <c r="L98" s="68"/>
    </row>
    <row r="99" spans="10:12" s="65" customFormat="1" ht="15" x14ac:dyDescent="0.25">
      <c r="J99" s="68"/>
      <c r="L99" s="68"/>
    </row>
    <row r="100" spans="10:12" s="65" customFormat="1" ht="15" x14ac:dyDescent="0.25">
      <c r="J100" s="68"/>
      <c r="L100" s="68"/>
    </row>
    <row r="101" spans="10:12" s="65" customFormat="1" ht="15" x14ac:dyDescent="0.25">
      <c r="J101" s="68"/>
      <c r="L101" s="68"/>
    </row>
    <row r="102" spans="10:12" s="65" customFormat="1" ht="15" x14ac:dyDescent="0.25">
      <c r="J102" s="68"/>
      <c r="L102" s="68"/>
    </row>
    <row r="103" spans="10:12" s="65" customFormat="1" ht="15" x14ac:dyDescent="0.25">
      <c r="J103" s="68"/>
      <c r="L103" s="68"/>
    </row>
    <row r="104" spans="10:12" s="65" customFormat="1" ht="15" x14ac:dyDescent="0.25">
      <c r="J104" s="68"/>
      <c r="L104" s="68"/>
    </row>
    <row r="105" spans="10:12" s="65" customFormat="1" ht="15" x14ac:dyDescent="0.25">
      <c r="J105" s="68"/>
      <c r="L105" s="68"/>
    </row>
    <row r="106" spans="10:12" s="65" customFormat="1" ht="15" x14ac:dyDescent="0.25">
      <c r="J106" s="68"/>
      <c r="L106" s="68"/>
    </row>
    <row r="107" spans="10:12" s="65" customFormat="1" ht="15" x14ac:dyDescent="0.25">
      <c r="J107" s="68"/>
      <c r="L107" s="68"/>
    </row>
    <row r="108" spans="10:12" s="65" customFormat="1" ht="15" x14ac:dyDescent="0.25">
      <c r="J108" s="68"/>
      <c r="L108" s="68"/>
    </row>
    <row r="109" spans="10:12" s="65" customFormat="1" ht="15" x14ac:dyDescent="0.25">
      <c r="J109" s="68"/>
      <c r="L109" s="68"/>
    </row>
    <row r="110" spans="10:12" s="65" customFormat="1" ht="15" x14ac:dyDescent="0.25">
      <c r="J110" s="68"/>
      <c r="L110" s="68"/>
    </row>
    <row r="111" spans="10:12" s="65" customFormat="1" ht="15" x14ac:dyDescent="0.25">
      <c r="J111" s="68"/>
      <c r="L111" s="68"/>
    </row>
    <row r="112" spans="10:12" s="65" customFormat="1" ht="15" x14ac:dyDescent="0.25">
      <c r="J112" s="68"/>
      <c r="L112" s="68"/>
    </row>
    <row r="113" spans="10:12" s="65" customFormat="1" ht="15" x14ac:dyDescent="0.25">
      <c r="J113" s="68"/>
      <c r="L113" s="68"/>
    </row>
    <row r="114" spans="10:12" s="65" customFormat="1" ht="15" x14ac:dyDescent="0.25">
      <c r="J114" s="68"/>
      <c r="L114" s="68"/>
    </row>
    <row r="115" spans="10:12" s="65" customFormat="1" ht="15" x14ac:dyDescent="0.25">
      <c r="J115" s="68"/>
      <c r="L115" s="68"/>
    </row>
    <row r="116" spans="10:12" s="65" customFormat="1" ht="15" x14ac:dyDescent="0.25">
      <c r="J116" s="68"/>
      <c r="L116" s="68"/>
    </row>
    <row r="117" spans="10:12" s="65" customFormat="1" ht="15" x14ac:dyDescent="0.25">
      <c r="J117" s="68"/>
      <c r="L117" s="68"/>
    </row>
    <row r="118" spans="10:12" s="65" customFormat="1" ht="15" x14ac:dyDescent="0.25">
      <c r="J118" s="68"/>
      <c r="L118" s="68"/>
    </row>
    <row r="119" spans="10:12" s="65" customFormat="1" ht="15" x14ac:dyDescent="0.25">
      <c r="J119" s="68"/>
      <c r="L119" s="68"/>
    </row>
    <row r="120" spans="10:12" s="65" customFormat="1" ht="15" x14ac:dyDescent="0.25">
      <c r="J120" s="68"/>
      <c r="L120" s="68"/>
    </row>
    <row r="121" spans="10:12" s="65" customFormat="1" ht="15" x14ac:dyDescent="0.25">
      <c r="J121" s="68"/>
      <c r="L121" s="68"/>
    </row>
    <row r="122" spans="10:12" s="65" customFormat="1" ht="15" x14ac:dyDescent="0.25">
      <c r="J122" s="68"/>
      <c r="L122" s="68"/>
    </row>
    <row r="123" spans="10:12" s="65" customFormat="1" ht="15" x14ac:dyDescent="0.25">
      <c r="J123" s="68"/>
      <c r="L123" s="68"/>
    </row>
    <row r="124" spans="10:12" s="65" customFormat="1" ht="15" x14ac:dyDescent="0.25">
      <c r="J124" s="68"/>
      <c r="L124" s="68"/>
    </row>
    <row r="125" spans="10:12" s="65" customFormat="1" ht="15" x14ac:dyDescent="0.25">
      <c r="J125" s="68"/>
      <c r="L125" s="68"/>
    </row>
    <row r="126" spans="10:12" s="65" customFormat="1" ht="15" x14ac:dyDescent="0.25">
      <c r="J126" s="68"/>
      <c r="L126" s="68"/>
    </row>
    <row r="127" spans="10:12" s="65" customFormat="1" ht="15" x14ac:dyDescent="0.25">
      <c r="J127" s="68"/>
      <c r="L127" s="68"/>
    </row>
    <row r="128" spans="10:12" s="65" customFormat="1" ht="15" x14ac:dyDescent="0.25">
      <c r="J128" s="68"/>
      <c r="L128" s="68"/>
    </row>
    <row r="129" spans="10:12" s="65" customFormat="1" ht="15" x14ac:dyDescent="0.25">
      <c r="J129" s="68"/>
      <c r="L129" s="68"/>
    </row>
    <row r="130" spans="10:12" s="65" customFormat="1" ht="15" x14ac:dyDescent="0.25">
      <c r="J130" s="68"/>
      <c r="L130" s="68"/>
    </row>
    <row r="131" spans="10:12" s="65" customFormat="1" ht="15" x14ac:dyDescent="0.25">
      <c r="J131" s="68"/>
      <c r="L131" s="68"/>
    </row>
    <row r="132" spans="10:12" s="65" customFormat="1" ht="15" x14ac:dyDescent="0.25">
      <c r="J132" s="68"/>
      <c r="L132" s="68"/>
    </row>
    <row r="133" spans="10:12" s="65" customFormat="1" ht="15" x14ac:dyDescent="0.25">
      <c r="J133" s="68"/>
      <c r="L133" s="68"/>
    </row>
    <row r="134" spans="10:12" s="65" customFormat="1" ht="15" x14ac:dyDescent="0.25">
      <c r="J134" s="68"/>
      <c r="L134" s="68"/>
    </row>
    <row r="135" spans="10:12" s="65" customFormat="1" ht="15" x14ac:dyDescent="0.25">
      <c r="J135" s="68"/>
      <c r="L135" s="68"/>
    </row>
    <row r="136" spans="10:12" s="65" customFormat="1" ht="15" x14ac:dyDescent="0.25">
      <c r="J136" s="68"/>
      <c r="L136" s="68"/>
    </row>
    <row r="137" spans="10:12" s="65" customFormat="1" ht="15" x14ac:dyDescent="0.25">
      <c r="J137" s="68"/>
      <c r="L137" s="68"/>
    </row>
    <row r="138" spans="10:12" s="65" customFormat="1" ht="15" x14ac:dyDescent="0.25">
      <c r="J138" s="68"/>
      <c r="L138" s="68"/>
    </row>
    <row r="139" spans="10:12" s="65" customFormat="1" ht="15" x14ac:dyDescent="0.25">
      <c r="J139" s="68"/>
      <c r="L139" s="68"/>
    </row>
    <row r="140" spans="10:12" s="65" customFormat="1" ht="15" x14ac:dyDescent="0.25">
      <c r="J140" s="68"/>
      <c r="L140" s="68"/>
    </row>
    <row r="141" spans="10:12" s="65" customFormat="1" ht="15" x14ac:dyDescent="0.25">
      <c r="J141" s="68"/>
      <c r="L141" s="68"/>
    </row>
    <row r="142" spans="10:12" s="65" customFormat="1" ht="15" x14ac:dyDescent="0.25">
      <c r="J142" s="68"/>
      <c r="L142" s="68"/>
    </row>
    <row r="143" spans="10:12" s="65" customFormat="1" ht="15" x14ac:dyDescent="0.25">
      <c r="J143" s="68"/>
      <c r="L143" s="68"/>
    </row>
    <row r="144" spans="10:12" s="65" customFormat="1" ht="15" x14ac:dyDescent="0.25">
      <c r="J144" s="68"/>
      <c r="L144" s="68"/>
    </row>
    <row r="145" spans="10:12" s="65" customFormat="1" ht="15" x14ac:dyDescent="0.25">
      <c r="J145" s="68"/>
      <c r="L145" s="68"/>
    </row>
    <row r="146" spans="10:12" s="65" customFormat="1" ht="15" x14ac:dyDescent="0.25">
      <c r="J146" s="68"/>
      <c r="L146" s="68"/>
    </row>
    <row r="147" spans="10:12" s="65" customFormat="1" ht="15" x14ac:dyDescent="0.25">
      <c r="J147" s="68"/>
      <c r="L147" s="68"/>
    </row>
    <row r="148" spans="10:12" s="65" customFormat="1" ht="15" x14ac:dyDescent="0.25">
      <c r="J148" s="68"/>
      <c r="L148" s="68"/>
    </row>
    <row r="149" spans="10:12" s="65" customFormat="1" ht="15" x14ac:dyDescent="0.25">
      <c r="J149" s="68"/>
      <c r="L149" s="68"/>
    </row>
    <row r="150" spans="10:12" s="65" customFormat="1" ht="15" x14ac:dyDescent="0.25">
      <c r="J150" s="68"/>
      <c r="L150" s="68"/>
    </row>
    <row r="151" spans="10:12" s="65" customFormat="1" ht="15" x14ac:dyDescent="0.25">
      <c r="J151" s="68"/>
      <c r="L151" s="68"/>
    </row>
    <row r="152" spans="10:12" s="65" customFormat="1" ht="15" x14ac:dyDescent="0.25">
      <c r="J152" s="68"/>
      <c r="L152" s="68"/>
    </row>
    <row r="153" spans="10:12" s="65" customFormat="1" ht="15" x14ac:dyDescent="0.25">
      <c r="J153" s="68"/>
      <c r="L153" s="68"/>
    </row>
    <row r="154" spans="10:12" s="65" customFormat="1" ht="15" x14ac:dyDescent="0.25">
      <c r="J154" s="68"/>
      <c r="L154" s="68"/>
    </row>
    <row r="155" spans="10:12" s="65" customFormat="1" ht="15" x14ac:dyDescent="0.25">
      <c r="J155" s="68"/>
      <c r="L155" s="68"/>
    </row>
    <row r="156" spans="10:12" s="65" customFormat="1" ht="15" x14ac:dyDescent="0.25">
      <c r="J156" s="68"/>
      <c r="L156" s="68"/>
    </row>
    <row r="157" spans="10:12" s="65" customFormat="1" ht="15" x14ac:dyDescent="0.25">
      <c r="J157" s="68"/>
      <c r="L157" s="68"/>
    </row>
    <row r="158" spans="10:12" s="65" customFormat="1" ht="15" x14ac:dyDescent="0.25">
      <c r="J158" s="68"/>
      <c r="L158" s="68"/>
    </row>
    <row r="159" spans="10:12" s="65" customFormat="1" ht="15" x14ac:dyDescent="0.25">
      <c r="J159" s="68"/>
      <c r="L159" s="68"/>
    </row>
    <row r="160" spans="10:12" s="65" customFormat="1" ht="15" x14ac:dyDescent="0.25">
      <c r="J160" s="68"/>
      <c r="L160" s="68"/>
    </row>
    <row r="161" spans="10:12" s="65" customFormat="1" ht="15" x14ac:dyDescent="0.25">
      <c r="J161" s="68"/>
      <c r="L161" s="68"/>
    </row>
    <row r="162" spans="10:12" s="65" customFormat="1" ht="15" x14ac:dyDescent="0.25">
      <c r="J162" s="68"/>
      <c r="L162" s="68"/>
    </row>
    <row r="163" spans="10:12" s="65" customFormat="1" ht="15" x14ac:dyDescent="0.25">
      <c r="J163" s="68"/>
      <c r="L163" s="68"/>
    </row>
    <row r="164" spans="10:12" s="65" customFormat="1" ht="15" x14ac:dyDescent="0.25">
      <c r="J164" s="68"/>
      <c r="L164" s="68"/>
    </row>
    <row r="165" spans="10:12" s="65" customFormat="1" ht="15" x14ac:dyDescent="0.25">
      <c r="J165" s="68"/>
      <c r="L165" s="68"/>
    </row>
    <row r="166" spans="10:12" s="65" customFormat="1" ht="15" x14ac:dyDescent="0.25">
      <c r="J166" s="68"/>
      <c r="L166" s="68"/>
    </row>
    <row r="167" spans="10:12" s="65" customFormat="1" ht="15" x14ac:dyDescent="0.25">
      <c r="J167" s="68"/>
      <c r="L167" s="68"/>
    </row>
    <row r="168" spans="10:12" s="65" customFormat="1" ht="15" x14ac:dyDescent="0.25">
      <c r="J168" s="68"/>
      <c r="L168" s="68"/>
    </row>
    <row r="169" spans="10:12" s="65" customFormat="1" ht="15" x14ac:dyDescent="0.25">
      <c r="J169" s="68"/>
      <c r="L169" s="68"/>
    </row>
    <row r="170" spans="10:12" s="65" customFormat="1" ht="15" x14ac:dyDescent="0.25">
      <c r="J170" s="68"/>
      <c r="L170" s="68"/>
    </row>
    <row r="171" spans="10:12" s="65" customFormat="1" ht="15" x14ac:dyDescent="0.25">
      <c r="J171" s="68"/>
      <c r="L171" s="68"/>
    </row>
    <row r="172" spans="10:12" s="65" customFormat="1" ht="15" x14ac:dyDescent="0.25">
      <c r="J172" s="68"/>
      <c r="L172" s="68"/>
    </row>
    <row r="173" spans="10:12" s="65" customFormat="1" ht="15" x14ac:dyDescent="0.25">
      <c r="J173" s="68"/>
      <c r="L173" s="68"/>
    </row>
    <row r="174" spans="10:12" s="65" customFormat="1" ht="15" x14ac:dyDescent="0.25">
      <c r="J174" s="68"/>
      <c r="L174" s="68"/>
    </row>
    <row r="175" spans="10:12" ht="15" x14ac:dyDescent="0.25"/>
    <row r="176" spans="10:12" ht="15" x14ac:dyDescent="0.25"/>
    <row r="177" ht="15" x14ac:dyDescent="0.25"/>
    <row r="178" ht="15" x14ac:dyDescent="0.25"/>
    <row r="179" ht="15" x14ac:dyDescent="0.25"/>
    <row r="180" ht="15" x14ac:dyDescent="0.25"/>
    <row r="181" ht="15" x14ac:dyDescent="0.25"/>
    <row r="182" ht="15" x14ac:dyDescent="0.25"/>
    <row r="183" ht="15" x14ac:dyDescent="0.25"/>
    <row r="184" ht="15" x14ac:dyDescent="0.25"/>
  </sheetData>
  <mergeCells count="11">
    <mergeCell ref="I12:K12"/>
    <mergeCell ref="L5:L6"/>
    <mergeCell ref="A1:L1"/>
    <mergeCell ref="A5:A6"/>
    <mergeCell ref="C2:H2"/>
    <mergeCell ref="A2:A3"/>
    <mergeCell ref="B2:B3"/>
    <mergeCell ref="I2:I3"/>
    <mergeCell ref="J2:J3"/>
    <mergeCell ref="K2:K3"/>
    <mergeCell ref="L2:L3"/>
  </mergeCells>
  <dataValidations count="1">
    <dataValidation type="list" allowBlank="1" showInputMessage="1" showErrorMessage="1" errorTitle="Note de consensus" error="Sélectionnez la NOTE appropriée dans le menu déroulant" sqref="J4:J11">
      <formula1>scores</formula1>
    </dataValidation>
  </dataValidations>
  <pageMargins left="0.25" right="0.15" top="0.35" bottom="0.45" header="0.3" footer="0.3"/>
  <pageSetup paperSize="5" scale="77" orientation="landscape" r:id="rId1"/>
  <headerFooter>
    <oddFooter>&amp;R&amp;9&amp;"Andalus"Page &amp;P / &amp;N</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00B050"/>
  </sheetPr>
  <dimension ref="A1:AC10"/>
  <sheetViews>
    <sheetView showGridLines="0" view="pageBreakPreview" zoomScale="80" zoomScaleSheetLayoutView="80" workbookViewId="0">
      <pane xSplit="2" ySplit="3" topLeftCell="C4" activePane="bottomRight" state="frozen"/>
      <selection activeCell="B4" sqref="B4"/>
      <selection pane="topRight" activeCell="B4" sqref="B4"/>
      <selection pane="bottomLeft" activeCell="B4" sqref="B4"/>
      <selection pane="bottomRight" activeCell="B4" sqref="B4:B5"/>
    </sheetView>
  </sheetViews>
  <sheetFormatPr defaultColWidth="9.140625" defaultRowHeight="23.1" customHeight="1" x14ac:dyDescent="0.25"/>
  <cols>
    <col min="1" max="1" width="12.42578125" style="11" customWidth="1"/>
    <col min="2" max="2" width="16.7109375" style="11" customWidth="1"/>
    <col min="3" max="3" width="14.85546875" style="11" customWidth="1"/>
    <col min="4" max="4" width="12.28515625" style="11" customWidth="1"/>
    <col min="5" max="5" width="15.140625" style="11" customWidth="1"/>
    <col min="6" max="6" width="20.85546875" style="11" customWidth="1"/>
    <col min="7" max="7" width="23.7109375" style="11" customWidth="1"/>
    <col min="8" max="8" width="21.85546875" style="11" customWidth="1"/>
    <col min="9" max="9" width="19.42578125" style="11" customWidth="1"/>
    <col min="10" max="10" width="9.140625" style="80"/>
    <col min="11" max="11" width="9.140625" style="12"/>
    <col min="12" max="12" width="10.85546875" style="12" customWidth="1"/>
    <col min="13" max="19" width="9.140625" style="12"/>
    <col min="20" max="22" width="7" style="12" customWidth="1"/>
    <col min="23" max="16384" width="9.140625" style="12"/>
  </cols>
  <sheetData>
    <row r="1" spans="1:29" s="77" customFormat="1" ht="24.75" customHeight="1" x14ac:dyDescent="0.25">
      <c r="A1" s="264" t="s">
        <v>312</v>
      </c>
      <c r="B1" s="265"/>
      <c r="C1" s="265"/>
      <c r="D1" s="265"/>
      <c r="E1" s="265"/>
      <c r="F1" s="265"/>
      <c r="G1" s="265"/>
      <c r="H1" s="265"/>
      <c r="I1" s="265"/>
      <c r="J1" s="265"/>
      <c r="K1" s="265"/>
      <c r="L1" s="265"/>
    </row>
    <row r="2" spans="1:29" s="72" customFormat="1" ht="25.5" customHeight="1" x14ac:dyDescent="0.25">
      <c r="A2" s="246" t="s">
        <v>313</v>
      </c>
      <c r="B2" s="246" t="s">
        <v>314</v>
      </c>
      <c r="C2" s="246" t="s">
        <v>315</v>
      </c>
      <c r="D2" s="246"/>
      <c r="E2" s="246"/>
      <c r="F2" s="246"/>
      <c r="G2" s="246"/>
      <c r="H2" s="246"/>
      <c r="I2" s="246" t="s">
        <v>316</v>
      </c>
      <c r="J2" s="246" t="s">
        <v>317</v>
      </c>
      <c r="K2" s="246" t="s">
        <v>318</v>
      </c>
      <c r="L2" s="246" t="s">
        <v>319</v>
      </c>
      <c r="M2" s="71"/>
      <c r="N2" s="71"/>
      <c r="O2" s="71"/>
      <c r="P2" s="71"/>
      <c r="Q2" s="71"/>
      <c r="R2" s="71"/>
      <c r="S2" s="71"/>
      <c r="T2" s="71"/>
      <c r="U2" s="71"/>
      <c r="V2" s="71"/>
      <c r="W2" s="71"/>
      <c r="X2" s="71"/>
      <c r="Y2" s="71"/>
      <c r="Z2" s="71"/>
    </row>
    <row r="3" spans="1:29" s="72" customFormat="1" ht="25.5" customHeight="1" x14ac:dyDescent="0.25">
      <c r="A3" s="246"/>
      <c r="B3" s="246"/>
      <c r="C3" s="63" t="s">
        <v>320</v>
      </c>
      <c r="D3" s="63" t="s">
        <v>321</v>
      </c>
      <c r="E3" s="63" t="s">
        <v>322</v>
      </c>
      <c r="F3" s="63" t="s">
        <v>323</v>
      </c>
      <c r="G3" s="63" t="s">
        <v>324</v>
      </c>
      <c r="H3" s="63" t="s">
        <v>325</v>
      </c>
      <c r="I3" s="246"/>
      <c r="J3" s="246"/>
      <c r="K3" s="246"/>
      <c r="L3" s="246"/>
      <c r="M3" s="71"/>
      <c r="N3" s="71"/>
      <c r="O3" s="71"/>
      <c r="P3" s="71"/>
      <c r="Q3" s="71"/>
      <c r="R3" s="71"/>
      <c r="S3" s="71"/>
      <c r="T3" s="73"/>
      <c r="U3" s="74"/>
      <c r="V3" s="74"/>
      <c r="W3" s="73"/>
      <c r="X3" s="73"/>
      <c r="Y3" s="73"/>
      <c r="Z3" s="73"/>
      <c r="AA3" s="75"/>
      <c r="AB3" s="75"/>
      <c r="AC3" s="75"/>
    </row>
    <row r="4" spans="1:29" ht="120.75" x14ac:dyDescent="0.25">
      <c r="A4" s="247" t="s">
        <v>326</v>
      </c>
      <c r="B4" s="266" t="s">
        <v>327</v>
      </c>
      <c r="C4" s="14" t="s">
        <v>328</v>
      </c>
      <c r="D4" s="14" t="s">
        <v>329</v>
      </c>
      <c r="E4" s="14" t="s">
        <v>330</v>
      </c>
      <c r="F4" s="14" t="s">
        <v>331</v>
      </c>
      <c r="G4" s="14" t="s">
        <v>332</v>
      </c>
      <c r="H4" s="14" t="s">
        <v>333</v>
      </c>
      <c r="I4" s="78" t="s">
        <v>334</v>
      </c>
      <c r="J4" s="35">
        <v>3</v>
      </c>
      <c r="K4" s="14"/>
      <c r="L4" s="262">
        <f>IFERROR(ROUND(AVERAGE(J4:J5),1),"")</f>
        <v>2.5</v>
      </c>
      <c r="U4" s="76"/>
      <c r="V4" s="76"/>
    </row>
    <row r="5" spans="1:29" ht="155.25" x14ac:dyDescent="0.25">
      <c r="A5" s="247"/>
      <c r="B5" s="266"/>
      <c r="C5" s="14" t="s">
        <v>335</v>
      </c>
      <c r="D5" s="14" t="s">
        <v>336</v>
      </c>
      <c r="E5" s="18" t="s">
        <v>337</v>
      </c>
      <c r="F5" s="14" t="s">
        <v>338</v>
      </c>
      <c r="G5" s="14" t="s">
        <v>339</v>
      </c>
      <c r="H5" s="14" t="s">
        <v>340</v>
      </c>
      <c r="I5" s="14" t="s">
        <v>341</v>
      </c>
      <c r="J5" s="35">
        <v>2</v>
      </c>
      <c r="K5" s="14"/>
      <c r="L5" s="261"/>
    </row>
    <row r="6" spans="1:29" ht="172.5" x14ac:dyDescent="0.25">
      <c r="A6" s="249" t="s">
        <v>342</v>
      </c>
      <c r="B6" s="266" t="s">
        <v>343</v>
      </c>
      <c r="C6" s="14" t="s">
        <v>344</v>
      </c>
      <c r="D6" s="14" t="s">
        <v>345</v>
      </c>
      <c r="E6" s="14" t="s">
        <v>346</v>
      </c>
      <c r="F6" s="14" t="s">
        <v>347</v>
      </c>
      <c r="G6" s="14" t="s">
        <v>348</v>
      </c>
      <c r="H6" s="14" t="s">
        <v>349</v>
      </c>
      <c r="I6" s="14" t="s">
        <v>350</v>
      </c>
      <c r="J6" s="35">
        <v>1</v>
      </c>
      <c r="K6" s="14"/>
      <c r="L6" s="262">
        <f>IFERROR(ROUND(AVERAGE(J6:J7),1),"")</f>
        <v>2</v>
      </c>
    </row>
    <row r="7" spans="1:29" ht="207" x14ac:dyDescent="0.25">
      <c r="A7" s="249"/>
      <c r="B7" s="266"/>
      <c r="C7" s="14" t="s">
        <v>351</v>
      </c>
      <c r="D7" s="14" t="s">
        <v>352</v>
      </c>
      <c r="E7" s="14" t="s">
        <v>353</v>
      </c>
      <c r="F7" s="14" t="s">
        <v>354</v>
      </c>
      <c r="G7" s="14" t="s">
        <v>355</v>
      </c>
      <c r="H7" s="14" t="s">
        <v>356</v>
      </c>
      <c r="I7" s="14" t="s">
        <v>357</v>
      </c>
      <c r="J7" s="35">
        <v>3</v>
      </c>
      <c r="K7" s="14"/>
      <c r="L7" s="263"/>
    </row>
    <row r="8" spans="1:29" ht="165" x14ac:dyDescent="0.25">
      <c r="A8" s="247" t="s">
        <v>358</v>
      </c>
      <c r="B8" s="197" t="s">
        <v>359</v>
      </c>
      <c r="C8" s="14" t="s">
        <v>360</v>
      </c>
      <c r="D8" s="14" t="s">
        <v>361</v>
      </c>
      <c r="E8" s="14" t="s">
        <v>362</v>
      </c>
      <c r="F8" s="14" t="s">
        <v>363</v>
      </c>
      <c r="G8" s="14" t="s">
        <v>364</v>
      </c>
      <c r="H8" s="14" t="s">
        <v>365</v>
      </c>
      <c r="I8" s="14" t="s">
        <v>366</v>
      </c>
      <c r="J8" s="35">
        <v>4</v>
      </c>
      <c r="K8" s="14"/>
      <c r="L8" s="262">
        <f>IFERROR(ROUND(AVERAGE(J8:J9),1),"")</f>
        <v>3</v>
      </c>
    </row>
    <row r="9" spans="1:29" ht="155.25" x14ac:dyDescent="0.25">
      <c r="A9" s="247"/>
      <c r="B9" s="197" t="s">
        <v>367</v>
      </c>
      <c r="C9" s="14" t="s">
        <v>368</v>
      </c>
      <c r="D9" s="14" t="s">
        <v>369</v>
      </c>
      <c r="E9" s="14" t="s">
        <v>370</v>
      </c>
      <c r="F9" s="14" t="s">
        <v>371</v>
      </c>
      <c r="G9" s="14" t="s">
        <v>372</v>
      </c>
      <c r="H9" s="14" t="s">
        <v>373</v>
      </c>
      <c r="I9" s="14" t="s">
        <v>374</v>
      </c>
      <c r="J9" s="35">
        <v>2</v>
      </c>
      <c r="K9" s="14"/>
      <c r="L9" s="263"/>
    </row>
    <row r="10" spans="1:29" ht="23.1" customHeight="1" x14ac:dyDescent="0.25">
      <c r="I10" s="248" t="s">
        <v>375</v>
      </c>
      <c r="J10" s="248"/>
      <c r="K10" s="248"/>
      <c r="L10" s="203">
        <f>IFERROR(ROUND(AVERAGE(L2:L9),1),"")</f>
        <v>2.5</v>
      </c>
    </row>
  </sheetData>
  <mergeCells count="17">
    <mergeCell ref="I10:K10"/>
    <mergeCell ref="A8:A9"/>
    <mergeCell ref="A6:A7"/>
    <mergeCell ref="B6:B7"/>
    <mergeCell ref="I2:I3"/>
    <mergeCell ref="A2:A3"/>
    <mergeCell ref="B2:B3"/>
    <mergeCell ref="A4:A5"/>
    <mergeCell ref="B4:B5"/>
    <mergeCell ref="L8:L9"/>
    <mergeCell ref="L6:L7"/>
    <mergeCell ref="L4:L5"/>
    <mergeCell ref="A1:L1"/>
    <mergeCell ref="C2:H2"/>
    <mergeCell ref="J2:J3"/>
    <mergeCell ref="K2:K3"/>
    <mergeCell ref="L2:L3"/>
  </mergeCells>
  <dataValidations count="1">
    <dataValidation type="list" allowBlank="1" showInputMessage="1" showErrorMessage="1" errorTitle="Note de consensus" error="Sélectionnez la NOTE appropriée dans le menu déroulant" sqref="J4:J9">
      <formula1>scores</formula1>
    </dataValidation>
  </dataValidations>
  <pageMargins left="0.25" right="0.15" top="0.35" bottom="0.45" header="0.3" footer="0.3"/>
  <pageSetup paperSize="9" scale="77" orientation="landscape" r:id="rId1"/>
  <headerFooter>
    <oddFooter>&amp;R&amp;9&amp;"Andalus"Page &amp;P / &amp;N</oddFooter>
  </headerFooter>
  <colBreaks count="1" manualBreakCount="1">
    <brk id="12" max="1048575" man="1"/>
  </col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9" tint="-0.249977111117893"/>
  </sheetPr>
  <dimension ref="A1:Z16"/>
  <sheetViews>
    <sheetView showGridLines="0" view="pageBreakPreview" zoomScale="110" zoomScaleSheetLayoutView="110" workbookViewId="0">
      <pane xSplit="4" ySplit="3" topLeftCell="F4" activePane="bottomRight" state="frozen"/>
      <selection activeCell="B4" sqref="B4"/>
      <selection pane="topRight" activeCell="B4" sqref="B4"/>
      <selection pane="bottomLeft" activeCell="B4" sqref="B4"/>
      <selection pane="bottomRight" activeCell="B4" sqref="B4:B6"/>
    </sheetView>
  </sheetViews>
  <sheetFormatPr defaultColWidth="9.140625" defaultRowHeight="17.25" x14ac:dyDescent="0.25"/>
  <cols>
    <col min="1" max="1" width="10.7109375" style="86" customWidth="1"/>
    <col min="2" max="2" width="21.140625" style="86" customWidth="1"/>
    <col min="3" max="3" width="14.85546875" style="86" customWidth="1"/>
    <col min="4" max="4" width="14.28515625" style="86" customWidth="1"/>
    <col min="5" max="5" width="18.85546875" style="86" customWidth="1"/>
    <col min="6" max="6" width="16.85546875" style="86" customWidth="1"/>
    <col min="7" max="7" width="21.28515625" style="86" customWidth="1"/>
    <col min="8" max="8" width="20.42578125" style="86" customWidth="1"/>
    <col min="9" max="9" width="17.7109375" style="86" customWidth="1"/>
    <col min="10" max="11" width="9.140625" style="81"/>
    <col min="12" max="12" width="10.85546875" style="88" customWidth="1"/>
    <col min="13" max="26" width="9.140625" style="81"/>
    <col min="27" max="16384" width="9.140625" style="41"/>
  </cols>
  <sheetData>
    <row r="1" spans="1:26" ht="27.75" customHeight="1" x14ac:dyDescent="0.25">
      <c r="A1" s="272" t="s">
        <v>376</v>
      </c>
      <c r="B1" s="273"/>
      <c r="C1" s="273"/>
      <c r="D1" s="273"/>
      <c r="E1" s="273"/>
      <c r="F1" s="41"/>
      <c r="G1" s="41"/>
      <c r="H1" s="41"/>
      <c r="I1" s="41"/>
    </row>
    <row r="2" spans="1:26" s="85" customFormat="1" ht="15" customHeight="1" x14ac:dyDescent="0.25">
      <c r="A2" s="274" t="s">
        <v>377</v>
      </c>
      <c r="B2" s="274" t="s">
        <v>378</v>
      </c>
      <c r="C2" s="274" t="s">
        <v>379</v>
      </c>
      <c r="D2" s="274" t="s">
        <v>380</v>
      </c>
      <c r="E2" s="274"/>
      <c r="F2" s="274"/>
      <c r="G2" s="274"/>
      <c r="H2" s="274"/>
      <c r="I2" s="274" t="s">
        <v>381</v>
      </c>
      <c r="J2" s="246" t="s">
        <v>382</v>
      </c>
      <c r="K2" s="246" t="s">
        <v>383</v>
      </c>
      <c r="L2" s="246" t="s">
        <v>384</v>
      </c>
      <c r="M2" s="84"/>
      <c r="N2" s="84"/>
      <c r="O2" s="84"/>
      <c r="P2" s="84"/>
      <c r="Q2" s="84"/>
      <c r="R2" s="84"/>
      <c r="S2" s="84"/>
      <c r="T2" s="84"/>
      <c r="U2" s="84"/>
      <c r="V2" s="84"/>
      <c r="W2" s="84"/>
      <c r="X2" s="84"/>
      <c r="Y2" s="84"/>
      <c r="Z2" s="84"/>
    </row>
    <row r="3" spans="1:26" s="85" customFormat="1" ht="37.5" customHeight="1" x14ac:dyDescent="0.25">
      <c r="A3" s="274"/>
      <c r="B3" s="274"/>
      <c r="C3" s="274"/>
      <c r="D3" s="87" t="s">
        <v>385</v>
      </c>
      <c r="E3" s="87" t="s">
        <v>386</v>
      </c>
      <c r="F3" s="87" t="s">
        <v>387</v>
      </c>
      <c r="G3" s="87" t="s">
        <v>388</v>
      </c>
      <c r="H3" s="87" t="s">
        <v>389</v>
      </c>
      <c r="I3" s="274"/>
      <c r="J3" s="246"/>
      <c r="K3" s="246"/>
      <c r="L3" s="246"/>
      <c r="M3" s="84"/>
      <c r="N3" s="84"/>
      <c r="O3" s="84"/>
      <c r="P3" s="84"/>
      <c r="Q3" s="84"/>
      <c r="R3" s="84"/>
      <c r="S3" s="84"/>
      <c r="T3" s="84"/>
      <c r="U3" s="84"/>
      <c r="V3" s="84"/>
      <c r="W3" s="84"/>
      <c r="X3" s="84"/>
      <c r="Y3" s="84"/>
      <c r="Z3" s="84"/>
    </row>
    <row r="4" spans="1:26" ht="189.75" x14ac:dyDescent="0.25">
      <c r="A4" s="245" t="s">
        <v>390</v>
      </c>
      <c r="B4" s="277" t="s">
        <v>391</v>
      </c>
      <c r="C4" s="29" t="s">
        <v>392</v>
      </c>
      <c r="D4" s="29" t="s">
        <v>393</v>
      </c>
      <c r="E4" s="29" t="s">
        <v>394</v>
      </c>
      <c r="F4" s="29" t="s">
        <v>395</v>
      </c>
      <c r="G4" s="29" t="s">
        <v>396</v>
      </c>
      <c r="H4" s="29" t="s">
        <v>397</v>
      </c>
      <c r="I4" s="29" t="s">
        <v>398</v>
      </c>
      <c r="J4" s="52">
        <v>2</v>
      </c>
      <c r="K4" s="43"/>
      <c r="L4" s="267">
        <f>IFERROR(ROUND(AVERAGE(J4:J6),1),"")</f>
        <v>3</v>
      </c>
    </row>
    <row r="5" spans="1:26" ht="207" x14ac:dyDescent="0.25">
      <c r="A5" s="245"/>
      <c r="B5" s="277"/>
      <c r="C5" s="29" t="s">
        <v>399</v>
      </c>
      <c r="D5" s="29" t="s">
        <v>400</v>
      </c>
      <c r="E5" s="29" t="s">
        <v>401</v>
      </c>
      <c r="F5" s="29" t="s">
        <v>402</v>
      </c>
      <c r="G5" s="29" t="s">
        <v>403</v>
      </c>
      <c r="H5" s="29" t="s">
        <v>404</v>
      </c>
      <c r="I5" s="29" t="s">
        <v>405</v>
      </c>
      <c r="J5" s="52">
        <v>4</v>
      </c>
      <c r="K5" s="43"/>
      <c r="L5" s="270"/>
    </row>
    <row r="6" spans="1:26" ht="189.75" x14ac:dyDescent="0.25">
      <c r="A6" s="245"/>
      <c r="B6" s="277"/>
      <c r="C6" s="43" t="s">
        <v>406</v>
      </c>
      <c r="D6" s="29" t="s">
        <v>407</v>
      </c>
      <c r="E6" s="29" t="s">
        <v>408</v>
      </c>
      <c r="F6" s="29" t="s">
        <v>409</v>
      </c>
      <c r="G6" s="29" t="s">
        <v>410</v>
      </c>
      <c r="H6" s="29" t="s">
        <v>411</v>
      </c>
      <c r="I6" s="29" t="s">
        <v>412</v>
      </c>
      <c r="J6" s="52">
        <v>3</v>
      </c>
      <c r="K6" s="43"/>
      <c r="L6" s="263"/>
    </row>
    <row r="7" spans="1:26" ht="231" customHeight="1" x14ac:dyDescent="0.25">
      <c r="A7" s="271" t="s">
        <v>413</v>
      </c>
      <c r="B7" s="278" t="s">
        <v>414</v>
      </c>
      <c r="C7" s="29" t="s">
        <v>415</v>
      </c>
      <c r="D7" s="29" t="s">
        <v>416</v>
      </c>
      <c r="E7" s="29" t="s">
        <v>417</v>
      </c>
      <c r="F7" s="29" t="s">
        <v>418</v>
      </c>
      <c r="G7" s="43" t="s">
        <v>419</v>
      </c>
      <c r="H7" s="29" t="s">
        <v>420</v>
      </c>
      <c r="I7" s="29" t="s">
        <v>421</v>
      </c>
      <c r="J7" s="55">
        <v>2</v>
      </c>
      <c r="K7" s="44"/>
      <c r="L7" s="269">
        <f>IFERROR(ROUND(AVERAGE(J7:J8),1),"")</f>
        <v>1.5</v>
      </c>
    </row>
    <row r="8" spans="1:26" ht="207" x14ac:dyDescent="0.25">
      <c r="A8" s="271"/>
      <c r="B8" s="279"/>
      <c r="C8" s="32" t="s">
        <v>422</v>
      </c>
      <c r="D8" s="32" t="s">
        <v>423</v>
      </c>
      <c r="E8" s="29" t="s">
        <v>424</v>
      </c>
      <c r="F8" s="32" t="s">
        <v>425</v>
      </c>
      <c r="G8" s="43" t="s">
        <v>426</v>
      </c>
      <c r="H8" s="32" t="s">
        <v>427</v>
      </c>
      <c r="I8" s="32" t="s">
        <v>428</v>
      </c>
      <c r="J8" s="55">
        <v>1</v>
      </c>
      <c r="K8" s="44"/>
      <c r="L8" s="261"/>
    </row>
    <row r="9" spans="1:26" ht="224.25" x14ac:dyDescent="0.25">
      <c r="A9" s="245" t="s">
        <v>429</v>
      </c>
      <c r="B9" s="275" t="s">
        <v>430</v>
      </c>
      <c r="C9" s="29" t="s">
        <v>431</v>
      </c>
      <c r="D9" s="29" t="s">
        <v>432</v>
      </c>
      <c r="E9" s="29" t="s">
        <v>433</v>
      </c>
      <c r="F9" s="29" t="s">
        <v>434</v>
      </c>
      <c r="G9" s="29" t="s">
        <v>435</v>
      </c>
      <c r="H9" s="29" t="s">
        <v>436</v>
      </c>
      <c r="I9" s="29" t="s">
        <v>437</v>
      </c>
      <c r="J9" s="52">
        <v>5</v>
      </c>
      <c r="K9" s="43"/>
      <c r="L9" s="267">
        <f>IFERROR(ROUND(AVERAGE(J9:J10),1),"")</f>
        <v>4</v>
      </c>
    </row>
    <row r="10" spans="1:26" s="46" customFormat="1" ht="172.5" x14ac:dyDescent="0.25">
      <c r="A10" s="245"/>
      <c r="B10" s="276"/>
      <c r="C10" s="19" t="s">
        <v>438</v>
      </c>
      <c r="D10" s="19" t="s">
        <v>439</v>
      </c>
      <c r="E10" s="19" t="s">
        <v>440</v>
      </c>
      <c r="F10" s="19" t="s">
        <v>441</v>
      </c>
      <c r="G10" s="19" t="s">
        <v>442</v>
      </c>
      <c r="H10" s="19" t="s">
        <v>443</v>
      </c>
      <c r="I10" s="29" t="s">
        <v>444</v>
      </c>
      <c r="J10" s="52">
        <v>3</v>
      </c>
      <c r="K10" s="43"/>
      <c r="L10" s="263"/>
      <c r="M10" s="83"/>
      <c r="N10" s="83"/>
      <c r="O10" s="83"/>
      <c r="P10" s="83"/>
      <c r="Q10" s="83"/>
      <c r="R10" s="83"/>
      <c r="S10" s="83"/>
      <c r="T10" s="83"/>
      <c r="U10" s="83"/>
      <c r="V10" s="83"/>
      <c r="W10" s="83"/>
      <c r="X10" s="83"/>
      <c r="Y10" s="83"/>
      <c r="Z10" s="83"/>
    </row>
    <row r="11" spans="1:26" s="46" customFormat="1" ht="207" x14ac:dyDescent="0.25">
      <c r="A11" s="250" t="s">
        <v>445</v>
      </c>
      <c r="B11" s="198" t="s">
        <v>446</v>
      </c>
      <c r="C11" s="29" t="s">
        <v>447</v>
      </c>
      <c r="D11" s="29" t="s">
        <v>448</v>
      </c>
      <c r="E11" s="29" t="s">
        <v>449</v>
      </c>
      <c r="F11" s="29" t="s">
        <v>450</v>
      </c>
      <c r="G11" s="29" t="s">
        <v>451</v>
      </c>
      <c r="H11" s="29" t="s">
        <v>452</v>
      </c>
      <c r="I11" s="29" t="s">
        <v>453</v>
      </c>
      <c r="J11" s="52">
        <v>3</v>
      </c>
      <c r="K11" s="43"/>
      <c r="L11" s="267">
        <f>IFERROR(ROUND(AVERAGE(J11:J13),1),"")</f>
        <v>2.7</v>
      </c>
      <c r="M11" s="83"/>
      <c r="N11" s="83"/>
      <c r="O11" s="83"/>
      <c r="P11" s="83"/>
      <c r="Q11" s="83"/>
      <c r="R11" s="83"/>
      <c r="S11" s="83"/>
      <c r="T11" s="83"/>
      <c r="U11" s="83"/>
      <c r="V11" s="83"/>
      <c r="W11" s="83"/>
      <c r="X11" s="83"/>
      <c r="Y11" s="83"/>
      <c r="Z11" s="83"/>
    </row>
    <row r="12" spans="1:26" s="46" customFormat="1" ht="362.25" x14ac:dyDescent="0.25">
      <c r="A12" s="250"/>
      <c r="B12" s="205" t="s">
        <v>454</v>
      </c>
      <c r="C12" s="43" t="s">
        <v>455</v>
      </c>
      <c r="D12" s="29" t="s">
        <v>456</v>
      </c>
      <c r="E12" s="29" t="s">
        <v>457</v>
      </c>
      <c r="F12" s="29" t="s">
        <v>458</v>
      </c>
      <c r="G12" s="29" t="s">
        <v>459</v>
      </c>
      <c r="H12" s="29" t="s">
        <v>460</v>
      </c>
      <c r="I12" s="29" t="s">
        <v>461</v>
      </c>
      <c r="J12" s="52">
        <v>3</v>
      </c>
      <c r="K12" s="43"/>
      <c r="L12" s="268"/>
      <c r="M12" s="83"/>
      <c r="N12" s="83"/>
      <c r="O12" s="83"/>
      <c r="P12" s="83"/>
      <c r="Q12" s="83"/>
      <c r="R12" s="83"/>
      <c r="S12" s="83"/>
      <c r="T12" s="83"/>
      <c r="U12" s="83"/>
      <c r="V12" s="83"/>
      <c r="W12" s="83"/>
      <c r="X12" s="83"/>
      <c r="Y12" s="83"/>
      <c r="Z12" s="83"/>
    </row>
    <row r="13" spans="1:26" s="46" customFormat="1" ht="138" x14ac:dyDescent="0.25">
      <c r="A13" s="250"/>
      <c r="B13" s="198"/>
      <c r="C13" s="29" t="s">
        <v>462</v>
      </c>
      <c r="D13" s="29" t="s">
        <v>463</v>
      </c>
      <c r="E13" s="29" t="s">
        <v>464</v>
      </c>
      <c r="F13" s="29" t="s">
        <v>465</v>
      </c>
      <c r="G13" s="29" t="s">
        <v>466</v>
      </c>
      <c r="H13" s="29" t="s">
        <v>467</v>
      </c>
      <c r="I13" s="29" t="s">
        <v>468</v>
      </c>
      <c r="J13" s="52">
        <v>2</v>
      </c>
      <c r="K13" s="43"/>
      <c r="L13" s="261"/>
      <c r="M13" s="83"/>
      <c r="N13" s="83"/>
      <c r="O13" s="83"/>
      <c r="P13" s="83"/>
      <c r="Q13" s="83"/>
      <c r="R13" s="83"/>
      <c r="S13" s="83"/>
      <c r="T13" s="83"/>
      <c r="U13" s="83"/>
      <c r="V13" s="83"/>
      <c r="W13" s="83"/>
      <c r="X13" s="83"/>
      <c r="Y13" s="83"/>
      <c r="Z13" s="83"/>
    </row>
    <row r="14" spans="1:26" s="46" customFormat="1" ht="165" x14ac:dyDescent="0.25">
      <c r="A14" s="60" t="s">
        <v>469</v>
      </c>
      <c r="B14" s="28" t="s">
        <v>470</v>
      </c>
      <c r="C14" s="29" t="s">
        <v>471</v>
      </c>
      <c r="D14" s="29" t="s">
        <v>472</v>
      </c>
      <c r="E14" s="29" t="s">
        <v>473</v>
      </c>
      <c r="F14" s="29" t="s">
        <v>474</v>
      </c>
      <c r="G14" s="29" t="s">
        <v>475</v>
      </c>
      <c r="H14" s="29" t="s">
        <v>476</v>
      </c>
      <c r="I14" s="29" t="s">
        <v>477</v>
      </c>
      <c r="J14" s="52">
        <v>4</v>
      </c>
      <c r="K14" s="43"/>
      <c r="L14" s="118">
        <f>IF(J14=0,"",J14)</f>
        <v>4</v>
      </c>
      <c r="M14" s="83"/>
      <c r="N14" s="83"/>
      <c r="O14" s="83"/>
      <c r="P14" s="83"/>
      <c r="Q14" s="83"/>
      <c r="R14" s="83"/>
      <c r="S14" s="83"/>
      <c r="T14" s="83"/>
      <c r="U14" s="83"/>
      <c r="V14" s="83"/>
      <c r="W14" s="83"/>
      <c r="X14" s="83"/>
      <c r="Y14" s="83"/>
      <c r="Z14" s="83"/>
    </row>
    <row r="15" spans="1:26" ht="276" x14ac:dyDescent="0.25">
      <c r="A15" s="59" t="s">
        <v>478</v>
      </c>
      <c r="B15" s="198" t="s">
        <v>479</v>
      </c>
      <c r="C15" s="29" t="s">
        <v>480</v>
      </c>
      <c r="D15" s="29" t="s">
        <v>481</v>
      </c>
      <c r="E15" s="19" t="s">
        <v>482</v>
      </c>
      <c r="F15" s="29" t="s">
        <v>483</v>
      </c>
      <c r="G15" s="29" t="s">
        <v>484</v>
      </c>
      <c r="H15" s="29" t="s">
        <v>485</v>
      </c>
      <c r="I15" s="19" t="s">
        <v>486</v>
      </c>
      <c r="J15" s="52">
        <v>1</v>
      </c>
      <c r="K15" s="43"/>
      <c r="L15" s="118">
        <f>IF(J15=0,"",J15)</f>
        <v>1</v>
      </c>
    </row>
    <row r="16" spans="1:26" x14ac:dyDescent="0.25">
      <c r="I16" s="245" t="s">
        <v>487</v>
      </c>
      <c r="J16" s="245"/>
      <c r="K16" s="245"/>
      <c r="L16" s="113">
        <f>IFERROR(ROUND(AVERAGE(L4:L15),1),"")</f>
        <v>2.7</v>
      </c>
    </row>
  </sheetData>
  <mergeCells count="21">
    <mergeCell ref="A11:A13"/>
    <mergeCell ref="A7:A8"/>
    <mergeCell ref="A1:E1"/>
    <mergeCell ref="I2:I3"/>
    <mergeCell ref="A9:A10"/>
    <mergeCell ref="B9:B10"/>
    <mergeCell ref="A2:A3"/>
    <mergeCell ref="B2:B3"/>
    <mergeCell ref="C2:C3"/>
    <mergeCell ref="D2:H2"/>
    <mergeCell ref="A4:A6"/>
    <mergeCell ref="B4:B6"/>
    <mergeCell ref="B7:B8"/>
    <mergeCell ref="J2:J3"/>
    <mergeCell ref="K2:K3"/>
    <mergeCell ref="L2:L3"/>
    <mergeCell ref="I16:K16"/>
    <mergeCell ref="L11:L13"/>
    <mergeCell ref="L9:L10"/>
    <mergeCell ref="L7:L8"/>
    <mergeCell ref="L4:L6"/>
  </mergeCells>
  <dataValidations count="1">
    <dataValidation type="list" allowBlank="1" showInputMessage="1" showErrorMessage="1" errorTitle=" Note de consensus" error="Sélectionnez la NOTE appropriée dans le menu déroulant" sqref="J4:J15">
      <formula1>scores</formula1>
    </dataValidation>
  </dataValidations>
  <pageMargins left="0.25" right="0.15" top="0.35" bottom="0.45" header="0.3" footer="0.3"/>
  <pageSetup paperSize="9" scale="77" orientation="landscape" r:id="rId1"/>
  <headerFooter>
    <oddFooter>&amp;R&amp;9&amp;"Andalus"Page &amp;P / &amp;N</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7030A0"/>
  </sheetPr>
  <dimension ref="A1:L9"/>
  <sheetViews>
    <sheetView showGridLines="0" view="pageBreakPreview" zoomScaleSheetLayoutView="100" workbookViewId="0">
      <pane xSplit="2" ySplit="3" topLeftCell="H4" activePane="bottomRight" state="frozen"/>
      <selection activeCell="B4" sqref="B4"/>
      <selection pane="topRight" activeCell="B4" sqref="B4"/>
      <selection pane="bottomLeft" activeCell="B4" sqref="B4"/>
      <selection pane="bottomRight" activeCell="B4" sqref="B4"/>
    </sheetView>
  </sheetViews>
  <sheetFormatPr defaultColWidth="9.140625" defaultRowHeight="17.25" x14ac:dyDescent="0.25"/>
  <cols>
    <col min="1" max="1" width="11.42578125" style="56" customWidth="1"/>
    <col min="2" max="2" width="22.7109375" style="56" customWidth="1"/>
    <col min="3" max="3" width="14.85546875" style="56" customWidth="1"/>
    <col min="4" max="4" width="13.85546875" style="56" customWidth="1"/>
    <col min="5" max="5" width="15.7109375" style="56" customWidth="1"/>
    <col min="6" max="6" width="19.28515625" style="56" customWidth="1"/>
    <col min="7" max="7" width="21.28515625" style="56" customWidth="1"/>
    <col min="8" max="8" width="22.7109375" style="56" customWidth="1"/>
    <col min="9" max="9" width="15.42578125" style="56" customWidth="1"/>
    <col min="10" max="10" width="9.140625" style="34"/>
    <col min="11" max="11" width="9.140625" style="56"/>
    <col min="12" max="12" width="10.85546875" style="34" customWidth="1"/>
    <col min="13" max="19" width="9.140625" style="56"/>
    <col min="20" max="21" width="7.42578125" style="56" customWidth="1"/>
    <col min="22" max="16384" width="9.140625" style="56"/>
  </cols>
  <sheetData>
    <row r="1" spans="1:12" s="89" customFormat="1" ht="21" customHeight="1" x14ac:dyDescent="0.25">
      <c r="A1" s="272" t="s">
        <v>488</v>
      </c>
      <c r="B1" s="280"/>
      <c r="C1" s="280"/>
      <c r="D1" s="280"/>
      <c r="E1" s="280"/>
      <c r="F1" s="280"/>
      <c r="G1" s="90"/>
      <c r="H1" s="90"/>
      <c r="I1" s="90"/>
      <c r="J1" s="92"/>
      <c r="L1" s="92"/>
    </row>
    <row r="2" spans="1:12" s="34" customFormat="1" ht="24.75" customHeight="1" x14ac:dyDescent="0.25">
      <c r="A2" s="259" t="s">
        <v>489</v>
      </c>
      <c r="B2" s="259" t="s">
        <v>490</v>
      </c>
      <c r="C2" s="259" t="s">
        <v>491</v>
      </c>
      <c r="D2" s="259" t="s">
        <v>492</v>
      </c>
      <c r="E2" s="259"/>
      <c r="F2" s="259"/>
      <c r="G2" s="259"/>
      <c r="H2" s="259"/>
      <c r="I2" s="259" t="s">
        <v>493</v>
      </c>
      <c r="J2" s="246" t="s">
        <v>494</v>
      </c>
      <c r="K2" s="246" t="s">
        <v>495</v>
      </c>
      <c r="L2" s="246" t="s">
        <v>496</v>
      </c>
    </row>
    <row r="3" spans="1:12" s="34" customFormat="1" ht="24.75" customHeight="1" x14ac:dyDescent="0.25">
      <c r="A3" s="259"/>
      <c r="B3" s="259"/>
      <c r="C3" s="259"/>
      <c r="D3" s="91" t="s">
        <v>497</v>
      </c>
      <c r="E3" s="91" t="s">
        <v>498</v>
      </c>
      <c r="F3" s="91" t="s">
        <v>499</v>
      </c>
      <c r="G3" s="91" t="s">
        <v>500</v>
      </c>
      <c r="H3" s="91" t="s">
        <v>501</v>
      </c>
      <c r="I3" s="259"/>
      <c r="J3" s="246"/>
      <c r="K3" s="246"/>
      <c r="L3" s="246"/>
    </row>
    <row r="4" spans="1:12" s="58" customFormat="1" ht="293.25" x14ac:dyDescent="0.25">
      <c r="A4" s="60" t="s">
        <v>502</v>
      </c>
      <c r="B4" s="198" t="s">
        <v>503</v>
      </c>
      <c r="C4" s="29" t="s">
        <v>504</v>
      </c>
      <c r="D4" s="29" t="s">
        <v>505</v>
      </c>
      <c r="E4" s="29" t="s">
        <v>506</v>
      </c>
      <c r="F4" s="29" t="s">
        <v>507</v>
      </c>
      <c r="G4" s="29" t="s">
        <v>508</v>
      </c>
      <c r="H4" s="29" t="s">
        <v>509</v>
      </c>
      <c r="I4" s="29" t="s">
        <v>510</v>
      </c>
      <c r="J4" s="93">
        <v>2</v>
      </c>
      <c r="K4" s="57"/>
      <c r="L4" s="119">
        <f>IF(J4=0,"",J4)</f>
        <v>2</v>
      </c>
    </row>
    <row r="5" spans="1:12" s="58" customFormat="1" ht="224.25" x14ac:dyDescent="0.25">
      <c r="A5" s="250" t="s">
        <v>511</v>
      </c>
      <c r="B5" s="198" t="s">
        <v>512</v>
      </c>
      <c r="C5" s="29" t="s">
        <v>513</v>
      </c>
      <c r="D5" s="29" t="s">
        <v>514</v>
      </c>
      <c r="E5" s="29" t="s">
        <v>515</v>
      </c>
      <c r="F5" s="29" t="s">
        <v>516</v>
      </c>
      <c r="G5" s="29" t="s">
        <v>517</v>
      </c>
      <c r="H5" s="29" t="s">
        <v>518</v>
      </c>
      <c r="I5" s="29" t="s">
        <v>519</v>
      </c>
      <c r="J5" s="93">
        <v>3</v>
      </c>
      <c r="K5" s="57"/>
      <c r="L5" s="281">
        <f>IFERROR(ROUND(AVERAGE(J5:J6),1),"")</f>
        <v>2.5</v>
      </c>
    </row>
    <row r="6" spans="1:12" s="58" customFormat="1" ht="224.25" x14ac:dyDescent="0.25">
      <c r="A6" s="250"/>
      <c r="B6" s="198" t="s">
        <v>520</v>
      </c>
      <c r="C6" s="29" t="s">
        <v>521</v>
      </c>
      <c r="D6" s="29" t="s">
        <v>522</v>
      </c>
      <c r="E6" s="29" t="s">
        <v>523</v>
      </c>
      <c r="F6" s="29" t="s">
        <v>524</v>
      </c>
      <c r="G6" s="29" t="s">
        <v>525</v>
      </c>
      <c r="H6" s="29" t="s">
        <v>526</v>
      </c>
      <c r="I6" s="29" t="s">
        <v>527</v>
      </c>
      <c r="J6" s="93">
        <v>2</v>
      </c>
      <c r="K6" s="57"/>
      <c r="L6" s="263"/>
    </row>
    <row r="7" spans="1:12" s="58" customFormat="1" ht="362.25" x14ac:dyDescent="0.25">
      <c r="A7" s="60" t="s">
        <v>528</v>
      </c>
      <c r="B7" s="198" t="s">
        <v>529</v>
      </c>
      <c r="C7" s="29" t="s">
        <v>530</v>
      </c>
      <c r="D7" s="29" t="s">
        <v>531</v>
      </c>
      <c r="E7" s="29" t="s">
        <v>532</v>
      </c>
      <c r="F7" s="29" t="s">
        <v>533</v>
      </c>
      <c r="G7" s="29" t="s">
        <v>534</v>
      </c>
      <c r="H7" s="29" t="s">
        <v>535</v>
      </c>
      <c r="I7" s="29" t="s">
        <v>536</v>
      </c>
      <c r="J7" s="93">
        <v>5</v>
      </c>
      <c r="K7" s="57"/>
      <c r="L7" s="119">
        <f>IF(J7=0,"",J7)</f>
        <v>5</v>
      </c>
    </row>
    <row r="8" spans="1:12" s="58" customFormat="1" ht="379.5" x14ac:dyDescent="0.25">
      <c r="A8" s="94" t="s">
        <v>537</v>
      </c>
      <c r="B8" s="198" t="s">
        <v>538</v>
      </c>
      <c r="C8" s="29" t="s">
        <v>539</v>
      </c>
      <c r="D8" s="29" t="s">
        <v>540</v>
      </c>
      <c r="E8" s="29" t="s">
        <v>541</v>
      </c>
      <c r="F8" s="29" t="s">
        <v>542</v>
      </c>
      <c r="G8" s="29" t="s">
        <v>543</v>
      </c>
      <c r="H8" s="29" t="s">
        <v>544</v>
      </c>
      <c r="I8" s="29" t="s">
        <v>545</v>
      </c>
      <c r="J8" s="93">
        <v>5</v>
      </c>
      <c r="K8" s="57"/>
      <c r="L8" s="119">
        <f>IF(J8=0,"",J8)</f>
        <v>5</v>
      </c>
    </row>
    <row r="9" spans="1:12" x14ac:dyDescent="0.25">
      <c r="I9" s="245" t="s">
        <v>546</v>
      </c>
      <c r="J9" s="245"/>
      <c r="K9" s="245"/>
      <c r="L9" s="113">
        <f>IFERROR(ROUND(AVERAGE(L4:L8),1),"")</f>
        <v>3.6</v>
      </c>
    </row>
  </sheetData>
  <mergeCells count="12">
    <mergeCell ref="A1:F1"/>
    <mergeCell ref="J2:J3"/>
    <mergeCell ref="K2:K3"/>
    <mergeCell ref="L2:L3"/>
    <mergeCell ref="I9:K9"/>
    <mergeCell ref="L5:L6"/>
    <mergeCell ref="A5:A6"/>
    <mergeCell ref="A2:A3"/>
    <mergeCell ref="B2:B3"/>
    <mergeCell ref="C2:C3"/>
    <mergeCell ref="D2:H2"/>
    <mergeCell ref="I2:I3"/>
  </mergeCells>
  <dataValidations count="1">
    <dataValidation type="list" allowBlank="1" showInputMessage="1" showErrorMessage="1" errorTitle=" Note de consensus" error="Sélectionnez la NOTE appropriée dans le menu déroulant" sqref="J4:J8">
      <formula1>scores</formula1>
    </dataValidation>
  </dataValidations>
  <pageMargins left="0.25" right="0.15" top="0.35" bottom="0.45" header="0.3" footer="0.3"/>
  <pageSetup paperSize="9" scale="77" orientation="landscape" r:id="rId1"/>
  <headerFooter>
    <oddFooter>&amp;R&amp;9&amp;"Andalus"Page &amp;P / &amp;N</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L9"/>
  <sheetViews>
    <sheetView showGridLines="0" view="pageBreakPreview" zoomScaleSheetLayoutView="100" workbookViewId="0">
      <pane xSplit="2" ySplit="3" topLeftCell="M4" activePane="bottomRight" state="frozen"/>
      <selection activeCell="B4" sqref="B4"/>
      <selection pane="topRight" activeCell="B4" sqref="B4"/>
      <selection pane="bottomLeft" activeCell="B4" sqref="B4"/>
      <selection pane="bottomRight" activeCell="B4" sqref="B4"/>
    </sheetView>
  </sheetViews>
  <sheetFormatPr defaultColWidth="9.140625" defaultRowHeight="17.25" x14ac:dyDescent="0.25"/>
  <cols>
    <col min="1" max="1" width="11.42578125" style="41" customWidth="1"/>
    <col min="2" max="2" width="22.7109375" style="41" customWidth="1"/>
    <col min="3" max="3" width="14.85546875" style="41" customWidth="1"/>
    <col min="4" max="4" width="13.85546875" style="41" customWidth="1"/>
    <col min="5" max="5" width="15.7109375" style="41" customWidth="1"/>
    <col min="6" max="6" width="19.28515625" style="41" customWidth="1"/>
    <col min="7" max="7" width="21.28515625" style="41" customWidth="1"/>
    <col min="8" max="8" width="22.7109375" style="41" customWidth="1"/>
    <col min="9" max="9" width="15.42578125" style="41" customWidth="1"/>
    <col min="10" max="10" width="9.140625" style="48"/>
    <col min="11" max="11" width="9.140625" style="41"/>
    <col min="12" max="12" width="10.85546875" style="48" customWidth="1"/>
    <col min="13" max="16384" width="9.140625" style="41"/>
  </cols>
  <sheetData>
    <row r="1" spans="1:12" s="95" customFormat="1" ht="21.75" customHeight="1" x14ac:dyDescent="0.25">
      <c r="A1" s="272" t="s">
        <v>547</v>
      </c>
      <c r="B1" s="280"/>
      <c r="C1" s="280"/>
      <c r="D1" s="280"/>
      <c r="E1" s="280"/>
      <c r="F1" s="280"/>
      <c r="G1" s="255"/>
      <c r="H1" s="255"/>
      <c r="I1" s="255"/>
      <c r="J1" s="255"/>
      <c r="K1" s="255"/>
      <c r="L1" s="255"/>
    </row>
    <row r="2" spans="1:12" s="96" customFormat="1" ht="24" customHeight="1" x14ac:dyDescent="0.25">
      <c r="A2" s="259" t="s">
        <v>548</v>
      </c>
      <c r="B2" s="259" t="s">
        <v>549</v>
      </c>
      <c r="C2" s="259" t="s">
        <v>550</v>
      </c>
      <c r="D2" s="259" t="s">
        <v>551</v>
      </c>
      <c r="E2" s="259"/>
      <c r="F2" s="259"/>
      <c r="G2" s="259"/>
      <c r="H2" s="259"/>
      <c r="I2" s="259" t="s">
        <v>552</v>
      </c>
      <c r="J2" s="246" t="s">
        <v>553</v>
      </c>
      <c r="K2" s="246" t="s">
        <v>554</v>
      </c>
      <c r="L2" s="246" t="s">
        <v>555</v>
      </c>
    </row>
    <row r="3" spans="1:12" s="96" customFormat="1" ht="24" customHeight="1" x14ac:dyDescent="0.25">
      <c r="A3" s="259"/>
      <c r="B3" s="259"/>
      <c r="C3" s="259"/>
      <c r="D3" s="91" t="s">
        <v>556</v>
      </c>
      <c r="E3" s="91" t="s">
        <v>557</v>
      </c>
      <c r="F3" s="91" t="s">
        <v>558</v>
      </c>
      <c r="G3" s="91" t="s">
        <v>559</v>
      </c>
      <c r="H3" s="91" t="s">
        <v>560</v>
      </c>
      <c r="I3" s="259"/>
      <c r="J3" s="246"/>
      <c r="K3" s="246"/>
      <c r="L3" s="246"/>
    </row>
    <row r="4" spans="1:12" s="46" customFormat="1" ht="207" x14ac:dyDescent="0.25">
      <c r="A4" s="60" t="s">
        <v>561</v>
      </c>
      <c r="B4" s="42" t="s">
        <v>562</v>
      </c>
      <c r="C4" s="43" t="s">
        <v>563</v>
      </c>
      <c r="D4" s="43" t="s">
        <v>564</v>
      </c>
      <c r="E4" s="43" t="s">
        <v>565</v>
      </c>
      <c r="F4" s="43" t="s">
        <v>566</v>
      </c>
      <c r="G4" s="43" t="s">
        <v>567</v>
      </c>
      <c r="H4" s="43" t="s">
        <v>568</v>
      </c>
      <c r="I4" s="43" t="s">
        <v>569</v>
      </c>
      <c r="J4" s="54">
        <v>2</v>
      </c>
      <c r="K4" s="29"/>
      <c r="L4" s="120">
        <f>IF(J4=0,"",J4)</f>
        <v>2</v>
      </c>
    </row>
    <row r="5" spans="1:12" s="46" customFormat="1" ht="172.5" x14ac:dyDescent="0.25">
      <c r="A5" s="94" t="s">
        <v>570</v>
      </c>
      <c r="B5" s="42" t="s">
        <v>571</v>
      </c>
      <c r="C5" s="43" t="s">
        <v>572</v>
      </c>
      <c r="D5" s="43" t="s">
        <v>573</v>
      </c>
      <c r="E5" s="43" t="s">
        <v>574</v>
      </c>
      <c r="F5" s="43" t="s">
        <v>575</v>
      </c>
      <c r="G5" s="43" t="s">
        <v>576</v>
      </c>
      <c r="H5" s="43" t="s">
        <v>577</v>
      </c>
      <c r="I5" s="43" t="s">
        <v>578</v>
      </c>
      <c r="J5" s="54">
        <v>1</v>
      </c>
      <c r="K5" s="29"/>
      <c r="L5" s="120">
        <f>IF(J5=0,"",J5)</f>
        <v>1</v>
      </c>
    </row>
    <row r="6" spans="1:12" s="46" customFormat="1" ht="241.5" x14ac:dyDescent="0.25">
      <c r="A6" s="60" t="s">
        <v>579</v>
      </c>
      <c r="B6" s="42" t="s">
        <v>580</v>
      </c>
      <c r="C6" s="43" t="s">
        <v>581</v>
      </c>
      <c r="D6" s="43" t="s">
        <v>582</v>
      </c>
      <c r="E6" s="43" t="s">
        <v>583</v>
      </c>
      <c r="F6" s="43" t="s">
        <v>584</v>
      </c>
      <c r="G6" s="43" t="s">
        <v>585</v>
      </c>
      <c r="H6" s="43" t="s">
        <v>586</v>
      </c>
      <c r="I6" s="43" t="s">
        <v>587</v>
      </c>
      <c r="J6" s="54">
        <v>3</v>
      </c>
      <c r="K6" s="29"/>
      <c r="L6" s="120">
        <f>IF(J6=0,"",J6)</f>
        <v>3</v>
      </c>
    </row>
    <row r="7" spans="1:12" s="46" customFormat="1" ht="264" x14ac:dyDescent="0.25">
      <c r="A7" s="250" t="s">
        <v>588</v>
      </c>
      <c r="B7" s="42" t="s">
        <v>589</v>
      </c>
      <c r="C7" s="43" t="s">
        <v>590</v>
      </c>
      <c r="D7" s="43" t="s">
        <v>591</v>
      </c>
      <c r="E7" s="43" t="s">
        <v>592</v>
      </c>
      <c r="F7" s="43" t="s">
        <v>593</v>
      </c>
      <c r="G7" s="43" t="s">
        <v>594</v>
      </c>
      <c r="H7" s="43" t="s">
        <v>595</v>
      </c>
      <c r="I7" s="43" t="s">
        <v>596</v>
      </c>
      <c r="J7" s="54">
        <v>2</v>
      </c>
      <c r="K7" s="29"/>
      <c r="L7" s="281">
        <f>IFERROR(ROUND(AVERAGE(J7:J8),1),"")</f>
        <v>1.5</v>
      </c>
    </row>
    <row r="8" spans="1:12" s="46" customFormat="1" ht="198" x14ac:dyDescent="0.25">
      <c r="A8" s="250"/>
      <c r="B8" s="42" t="s">
        <v>597</v>
      </c>
      <c r="C8" s="43" t="s">
        <v>598</v>
      </c>
      <c r="D8" s="43" t="s">
        <v>599</v>
      </c>
      <c r="E8" s="43" t="s">
        <v>600</v>
      </c>
      <c r="F8" s="43" t="s">
        <v>601</v>
      </c>
      <c r="G8" s="43" t="s">
        <v>602</v>
      </c>
      <c r="H8" s="43" t="s">
        <v>603</v>
      </c>
      <c r="I8" s="43" t="s">
        <v>604</v>
      </c>
      <c r="J8" s="54">
        <v>1</v>
      </c>
      <c r="K8" s="29"/>
      <c r="L8" s="261"/>
    </row>
    <row r="9" spans="1:12" x14ac:dyDescent="0.25">
      <c r="I9" s="245" t="s">
        <v>605</v>
      </c>
      <c r="J9" s="245"/>
      <c r="K9" s="245"/>
      <c r="L9" s="113">
        <f>IFERROR(ROUND(AVERAGE(L4:L8),1),"")</f>
        <v>1.9</v>
      </c>
    </row>
  </sheetData>
  <mergeCells count="12">
    <mergeCell ref="I9:K9"/>
    <mergeCell ref="J2:J3"/>
    <mergeCell ref="K2:K3"/>
    <mergeCell ref="L2:L3"/>
    <mergeCell ref="A1:L1"/>
    <mergeCell ref="I2:I3"/>
    <mergeCell ref="A7:A8"/>
    <mergeCell ref="A2:A3"/>
    <mergeCell ref="B2:B3"/>
    <mergeCell ref="C2:C3"/>
    <mergeCell ref="D2:H2"/>
    <mergeCell ref="L7:L8"/>
  </mergeCells>
  <dataValidations count="2">
    <dataValidation type="list" allowBlank="1" showInputMessage="1" showErrorMessage="1" sqref="N4:V8">
      <formula1>#REF!</formula1>
    </dataValidation>
    <dataValidation type="list" allowBlank="1" showInputMessage="1" showErrorMessage="1" errorTitle="Note de consensus" error="Sélectionnez la NOTE appropriée dans le menu déroulant" sqref="J4:J8">
      <formula1>scores</formula1>
    </dataValidation>
  </dataValidations>
  <pageMargins left="0.25" right="0.15" top="0.35" bottom="0.45" header="0.3" footer="0.3"/>
  <pageSetup paperSize="9" scale="77" orientation="landscape" r:id="rId1"/>
  <headerFooter>
    <oddFooter>&amp;R&amp;9&amp;"Andalus"Page &amp;P / &amp;N</oddFooter>
  </headerFooter>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 sqref="B4"/>
    </sheetView>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23</vt:i4>
      </vt:variant>
    </vt:vector>
  </HeadingPairs>
  <TitlesOfParts>
    <vt:vector size="41" baseType="lpstr">
      <vt:lpstr>Introduction</vt:lpstr>
      <vt:lpstr>Gouvernance et leadership</vt:lpstr>
      <vt:lpstr>Op. financières et adm</vt:lpstr>
      <vt:lpstr>Gestion des ressources humaines</vt:lpstr>
      <vt:lpstr>Mobilisation des ressources</vt:lpstr>
      <vt:lpstr>S&amp;E, gestion connais.</vt:lpstr>
      <vt:lpstr>Gestion des programmes</vt:lpstr>
      <vt:lpstr>Communications</vt:lpstr>
      <vt:lpstr>Feuille 1</vt:lpstr>
      <vt:lpstr>Subventions</vt:lpstr>
      <vt:lpstr>Fourniture des services</vt:lpstr>
      <vt:lpstr>Coordination et collab.</vt:lpstr>
      <vt:lpstr>CCCS</vt:lpstr>
      <vt:lpstr>Marketing social</vt:lpstr>
      <vt:lpstr>Plaidoyer, réseautage</vt:lpstr>
      <vt:lpstr>Tableaux de synthèse Gén</vt:lpstr>
      <vt:lpstr>Tableaux de synthèse Cat.</vt:lpstr>
      <vt:lpstr>Facteurs de viabilité</vt:lpstr>
      <vt:lpstr>Communications!Print_Area</vt:lpstr>
      <vt:lpstr>'Coordination et collab.'!Print_Area</vt:lpstr>
      <vt:lpstr>'Fourniture des services'!Print_Area</vt:lpstr>
      <vt:lpstr>'Gestion des programmes'!Print_Area</vt:lpstr>
      <vt:lpstr>'Gestion des ressources humaines'!Print_Area</vt:lpstr>
      <vt:lpstr>'Gouvernance et leadership'!Print_Area</vt:lpstr>
      <vt:lpstr>'Mobilisation des ressources'!Print_Area</vt:lpstr>
      <vt:lpstr>'Op. financières et adm'!Print_Area</vt:lpstr>
      <vt:lpstr>'Plaidoyer, réseautage'!Print_Area</vt:lpstr>
      <vt:lpstr>Subventions!Print_Area</vt:lpstr>
      <vt:lpstr>'Tableaux de synthèse Cat.'!Print_Area</vt:lpstr>
      <vt:lpstr>'Tableaux de synthèse Gén'!Print_Area</vt:lpstr>
      <vt:lpstr>Communications!Print_Titles</vt:lpstr>
      <vt:lpstr>'Coordination et collab.'!Print_Titles</vt:lpstr>
      <vt:lpstr>'Fourniture des services'!Print_Titles</vt:lpstr>
      <vt:lpstr>'Gestion des programmes'!Print_Titles</vt:lpstr>
      <vt:lpstr>'Gestion des ressources humaines'!Print_Titles</vt:lpstr>
      <vt:lpstr>'Gouvernance et leadership'!Print_Titles</vt:lpstr>
      <vt:lpstr>'Mobilisation des ressources'!Print_Titles</vt:lpstr>
      <vt:lpstr>'Op. financières et adm'!Print_Titles</vt:lpstr>
      <vt:lpstr>'Plaidoyer, réseautage'!Print_Titles</vt:lpstr>
      <vt:lpstr>Subventions!Print_Titles</vt:lpstr>
      <vt:lpstr>scores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Wycliffe Ouma</dc:creator>
  <cp:lastModifiedBy>MSH</cp:lastModifiedBy>
  <cp:lastPrinted>2015-02-09T17:32:21Z</cp:lastPrinted>
  <dcterms:created xsi:type="dcterms:W3CDTF">2014-02-26T07:27:43Z</dcterms:created>
  <dcterms:modified xsi:type="dcterms:W3CDTF">2015-05-16T18:24:10Z</dcterms:modified>
</cp:coreProperties>
</file>